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under\BRF\587 BRF Neutronen\Teknisk förvaltning\Underhållsplan\"/>
    </mc:Choice>
  </mc:AlternateContent>
  <xr:revisionPtr revIDLastSave="0" documentId="13_ncr:1_{F9A0C92D-1DEB-4840-A138-35217F515CF0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Plan" sheetId="2" r:id="rId1"/>
  </sheets>
  <definedNames>
    <definedName name="_xlnm.Print_Titles" localSheetId="0">Plan!$A:$C,Plan!$4:$4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4" i="2" l="1"/>
  <c r="AG54" i="2" l="1"/>
  <c r="AG55" i="2" s="1"/>
  <c r="AG57" i="2" l="1"/>
  <c r="AG59" i="2"/>
  <c r="W54" i="2"/>
  <c r="V54" i="2"/>
  <c r="H54" i="2"/>
  <c r="AA54" i="2"/>
  <c r="AB54" i="2"/>
  <c r="AC54" i="2"/>
  <c r="G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X54" i="2"/>
  <c r="Y54" i="2"/>
  <c r="Z54" i="2"/>
  <c r="AD55" i="2" l="1"/>
  <c r="AD59" i="2" l="1"/>
  <c r="AD5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urbl</author>
  </authors>
  <commentList>
    <comment ref="AG5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Denna årskostnad baseras på förväntad livslängd på ca 55 år</t>
        </r>
      </text>
    </comment>
  </commentList>
</comments>
</file>

<file path=xl/sharedStrings.xml><?xml version="1.0" encoding="utf-8"?>
<sst xmlns="http://schemas.openxmlformats.org/spreadsheetml/2006/main" count="110" uniqueCount="96">
  <si>
    <t>1 - Ute - mark</t>
  </si>
  <si>
    <t>1.6</t>
  </si>
  <si>
    <t>2 - Tak</t>
  </si>
  <si>
    <t>2.5</t>
  </si>
  <si>
    <t>3 - Fasader</t>
  </si>
  <si>
    <t>3.1</t>
  </si>
  <si>
    <t>4 - Entréer, trapphus</t>
  </si>
  <si>
    <t>4.1</t>
  </si>
  <si>
    <t>4.2</t>
  </si>
  <si>
    <t>Porttelefon, lås, passersystem</t>
  </si>
  <si>
    <t>4.5</t>
  </si>
  <si>
    <t>4.6</t>
  </si>
  <si>
    <t xml:space="preserve"> </t>
  </si>
  <si>
    <t>6 - Förråd, källare/vind</t>
  </si>
  <si>
    <t>6.1</t>
  </si>
  <si>
    <t>6.3</t>
  </si>
  <si>
    <t>10.3</t>
  </si>
  <si>
    <t>Huvudcentraler</t>
  </si>
  <si>
    <t>Lokaler, förrådsväggar</t>
  </si>
  <si>
    <t>Totalt per år</t>
  </si>
  <si>
    <t>st</t>
  </si>
  <si>
    <t>Energideklaration</t>
  </si>
  <si>
    <t>Snitt per år</t>
  </si>
  <si>
    <t>tkr</t>
  </si>
  <si>
    <t>Alla kostnader i 1 000-tal kr exklusive moms</t>
  </si>
  <si>
    <t>kr</t>
  </si>
  <si>
    <t>Antal lägenheter</t>
  </si>
  <si>
    <t>Lägenhetsyta</t>
  </si>
  <si>
    <r>
      <t>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</si>
  <si>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Totalt per 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/år</t>
    </r>
  </si>
  <si>
    <t>Totalt per lägenhet/år</t>
  </si>
  <si>
    <t>Dagvatten, dränering, rör i mark</t>
  </si>
  <si>
    <t>1.7</t>
  </si>
  <si>
    <t>3.3</t>
  </si>
  <si>
    <t>3.4</t>
  </si>
  <si>
    <t>Golv, trappsteg</t>
  </si>
  <si>
    <t>4.7</t>
  </si>
  <si>
    <t>Dörrar, lås</t>
  </si>
  <si>
    <t>6.2</t>
  </si>
  <si>
    <t>9 - Vatten, avlopp, värme/kyla</t>
  </si>
  <si>
    <t>10 - Ventilation</t>
  </si>
  <si>
    <t>12 - Elanläggningar</t>
  </si>
  <si>
    <t>12.2</t>
  </si>
  <si>
    <t>12.3</t>
  </si>
  <si>
    <t>14 - Brandskydd</t>
  </si>
  <si>
    <t>16 - Energi</t>
  </si>
  <si>
    <t>16.1</t>
  </si>
  <si>
    <t>Senast</t>
  </si>
  <si>
    <t xml:space="preserve">Fasader, målning / putsning </t>
  </si>
  <si>
    <t>Belysning, armaturer på fasad</t>
  </si>
  <si>
    <t>Entrédörrar, portar, byte</t>
  </si>
  <si>
    <t>Stigare, elledningar, byte</t>
  </si>
  <si>
    <t>Balkonger, renovering</t>
  </si>
  <si>
    <t>Belysning, byte armaturer</t>
  </si>
  <si>
    <t>Kostnad</t>
  </si>
  <si>
    <t>Intervall c:a</t>
  </si>
  <si>
    <t>Utanför planen</t>
  </si>
  <si>
    <t>Totalt:</t>
  </si>
  <si>
    <t>9.1</t>
  </si>
  <si>
    <t>Tappvatten, vattenledningar</t>
  </si>
  <si>
    <t>Tappvatten, stamventiler, byte</t>
  </si>
  <si>
    <t>9.2</t>
  </si>
  <si>
    <t>Avloppsledningar, byte</t>
  </si>
  <si>
    <t>Avloppsledningar, stamspolning</t>
  </si>
  <si>
    <t>9.5</t>
  </si>
  <si>
    <t>Undercentral, vvx prefab</t>
  </si>
  <si>
    <t>9.6</t>
  </si>
  <si>
    <t>Styrsystem vvx</t>
  </si>
  <si>
    <t>Expansionskärl</t>
  </si>
  <si>
    <t>9.7</t>
  </si>
  <si>
    <t>Värmeledningar, radiatorer</t>
  </si>
  <si>
    <t>Stamventiler, injusteringsventiler, värme, byte</t>
  </si>
  <si>
    <t>9.8</t>
  </si>
  <si>
    <t>Radiatorventiler, termostater</t>
  </si>
  <si>
    <t>10.1</t>
  </si>
  <si>
    <t>Kanalrengöring inklusive injustering</t>
  </si>
  <si>
    <t>5 - Hissar</t>
  </si>
  <si>
    <t>Väggar, tak, målning</t>
  </si>
  <si>
    <t>Fönster, byte</t>
  </si>
  <si>
    <t>4.4</t>
  </si>
  <si>
    <t>Postboxar</t>
  </si>
  <si>
    <t>OVK-besiktning (3 år)</t>
  </si>
  <si>
    <t>Röklucka</t>
  </si>
  <si>
    <t>Taksäkerhet, snörasskydd</t>
  </si>
  <si>
    <t>2.6</t>
  </si>
  <si>
    <t>2.1</t>
  </si>
  <si>
    <t>Lägenhetsfläktar, byte</t>
  </si>
  <si>
    <t>14.4</t>
  </si>
  <si>
    <t>Takavvattning,, stuprör, byte</t>
  </si>
  <si>
    <t>Takavvattning,, fotränna, byte</t>
  </si>
  <si>
    <t>5.1</t>
  </si>
  <si>
    <t>Hissar, byte</t>
  </si>
  <si>
    <t>1.5</t>
  </si>
  <si>
    <t>Hårdgjorda ytor</t>
  </si>
  <si>
    <t xml:space="preserve">Yttertak, papp / tätskikt </t>
  </si>
  <si>
    <t>Uppdaterad 2017-12-22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</si>
</sst>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gradientFill degree="270">
        <stop position="0">
          <color theme="6" tint="0.80001220740379042"/>
        </stop>
        <stop position="1">
          <color theme="6" tint="0.40000610370189521"/>
        </stop>
      </gradient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 applyBorder="1" applyAlignment="1">
      <alignment horizontal="left" vertical="top"/>
    </xf>
    <xf numFmtId="3" fontId="1" fillId="0" borderId="0" xfId="0" applyNumberFormat="1" applyFont="1" applyBorder="1"/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5" xfId="0" applyNumberFormat="1" applyFont="1" applyBorder="1"/>
    <xf numFmtId="3" fontId="1" fillId="0" borderId="5" xfId="0" applyNumberFormat="1" applyFont="1" applyBorder="1" applyAlignment="1">
      <alignment horizontal="center"/>
    </xf>
    <xf numFmtId="0" fontId="4" fillId="0" borderId="6" xfId="0" applyNumberFormat="1" applyFont="1" applyFill="1" applyBorder="1" applyAlignment="1">
      <alignment horizontal="center" vertical="top"/>
    </xf>
    <xf numFmtId="0" fontId="4" fillId="0" borderId="0" xfId="0" applyFont="1" applyBorder="1"/>
    <xf numFmtId="0" fontId="2" fillId="2" borderId="1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3" fontId="1" fillId="2" borderId="3" xfId="0" applyNumberFormat="1" applyFont="1" applyFill="1" applyBorder="1"/>
    <xf numFmtId="3" fontId="1" fillId="2" borderId="3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3" fontId="1" fillId="0" borderId="6" xfId="0" applyNumberFormat="1" applyFont="1" applyBorder="1"/>
    <xf numFmtId="3" fontId="1" fillId="0" borderId="5" xfId="0" applyNumberFormat="1" applyFont="1" applyFill="1" applyBorder="1"/>
    <xf numFmtId="0" fontId="2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4" fillId="2" borderId="10" xfId="0" applyFont="1" applyFill="1" applyBorder="1" applyAlignment="1">
      <alignment horizontal="center" vertical="top"/>
    </xf>
    <xf numFmtId="3" fontId="1" fillId="2" borderId="5" xfId="0" applyNumberFormat="1" applyFont="1" applyFill="1" applyBorder="1"/>
    <xf numFmtId="3" fontId="1" fillId="2" borderId="5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0" fontId="2" fillId="3" borderId="0" xfId="0" applyFont="1" applyFill="1" applyBorder="1"/>
    <xf numFmtId="0" fontId="1" fillId="0" borderId="0" xfId="0" applyNumberFormat="1" applyFont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3" fontId="1" fillId="2" borderId="4" xfId="0" applyNumberFormat="1" applyFont="1" applyFill="1" applyBorder="1"/>
    <xf numFmtId="3" fontId="1" fillId="0" borderId="10" xfId="0" applyNumberFormat="1" applyFont="1" applyFill="1" applyBorder="1"/>
    <xf numFmtId="3" fontId="1" fillId="0" borderId="10" xfId="0" applyNumberFormat="1" applyFont="1" applyBorder="1"/>
    <xf numFmtId="0" fontId="1" fillId="0" borderId="6" xfId="0" applyFont="1" applyBorder="1"/>
    <xf numFmtId="0" fontId="1" fillId="0" borderId="8" xfId="0" applyFont="1" applyBorder="1"/>
    <xf numFmtId="0" fontId="1" fillId="4" borderId="6" xfId="0" applyFont="1" applyFill="1" applyBorder="1"/>
    <xf numFmtId="0" fontId="2" fillId="0" borderId="8" xfId="0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3" fontId="1" fillId="2" borderId="7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/>
    </xf>
    <xf numFmtId="3" fontId="1" fillId="0" borderId="3" xfId="0" applyNumberFormat="1" applyFont="1" applyBorder="1"/>
    <xf numFmtId="3" fontId="1" fillId="0" borderId="3" xfId="0" applyNumberFormat="1" applyFont="1" applyBorder="1" applyAlignment="1">
      <alignment horizontal="center"/>
    </xf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1" fillId="2" borderId="7" xfId="0" applyNumberFormat="1" applyFont="1" applyFill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54</xdr:row>
      <xdr:rowOff>80596</xdr:rowOff>
    </xdr:from>
    <xdr:to>
      <xdr:col>2</xdr:col>
      <xdr:colOff>3194538</xdr:colOff>
      <xdr:row>59</xdr:row>
      <xdr:rowOff>95250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6442" y="8748346"/>
          <a:ext cx="3700096" cy="87923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000" b="1"/>
            <a:t>Siffrorna</a:t>
          </a:r>
          <a:r>
            <a:rPr lang="sv-SE" sz="1000" b="1" baseline="0"/>
            <a:t> närmast till höger redovisar förväntad genomsnittlig kostnad (per år) under den tid planen sträcker sig. </a:t>
          </a:r>
        </a:p>
        <a:p>
          <a:r>
            <a:rPr lang="sv-SE" sz="1000" b="1" baseline="0"/>
            <a:t>Till detta bör avsättas medel för de underhåll som sker bortom planens horisont (stambyte och elsystem). Uppskattad årlig avsättning för detta finns i  sista kolumnen längst till höger</a:t>
          </a:r>
        </a:p>
        <a:p>
          <a:r>
            <a:rPr lang="sv-SE" sz="1000" b="1" baseline="0"/>
            <a:t> </a:t>
          </a:r>
          <a:endParaRPr lang="sv-SE" sz="1000" b="1"/>
        </a:p>
      </xdr:txBody>
    </xdr:sp>
    <xdr:clientData/>
  </xdr:twoCellAnchor>
  <xdr:twoCellAnchor>
    <xdr:from>
      <xdr:col>3</xdr:col>
      <xdr:colOff>87923</xdr:colOff>
      <xdr:row>55</xdr:row>
      <xdr:rowOff>161192</xdr:rowOff>
    </xdr:from>
    <xdr:to>
      <xdr:col>4</xdr:col>
      <xdr:colOff>436216</xdr:colOff>
      <xdr:row>58</xdr:row>
      <xdr:rowOff>87923</xdr:rowOff>
    </xdr:to>
    <xdr:sp macro="" textlink="">
      <xdr:nvSpPr>
        <xdr:cNvPr id="3" name="Hög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05654" y="8990134"/>
          <a:ext cx="846524" cy="439616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54"/>
  <sheetViews>
    <sheetView tabSelected="1" zoomScale="90" zoomScaleNormal="90" workbookViewId="0">
      <pane xSplit="6" ySplit="5" topLeftCell="G21" activePane="bottomRight" state="frozen"/>
      <selection pane="topRight" activeCell="I1" sqref="I1"/>
      <selection pane="bottomLeft" activeCell="A6" sqref="A6"/>
      <selection pane="bottomRight" activeCell="G4" sqref="G4:AD4"/>
    </sheetView>
  </sheetViews>
  <sheetFormatPr defaultRowHeight="12.75" x14ac:dyDescent="0.2"/>
  <cols>
    <col min="1" max="1" width="2.42578125" style="3" customWidth="1"/>
    <col min="2" max="2" width="9" style="9" customWidth="1"/>
    <col min="3" max="3" width="50.28515625" style="3" bestFit="1" customWidth="1"/>
    <col min="4" max="4" width="7.42578125" style="5" customWidth="1"/>
    <col min="5" max="5" width="7.28515625" style="32" customWidth="1"/>
    <col min="6" max="6" width="1.7109375" style="3" customWidth="1"/>
    <col min="7" max="27" width="6.140625" style="3" customWidth="1"/>
    <col min="28" max="28" width="6.140625" style="43" customWidth="1"/>
    <col min="29" max="30" width="6.140625" style="3" customWidth="1"/>
    <col min="31" max="31" width="2.7109375" style="3" customWidth="1"/>
    <col min="32" max="32" width="8" style="5" customWidth="1"/>
    <col min="33" max="33" width="7" style="3" customWidth="1"/>
    <col min="34" max="16384" width="9.140625" style="3"/>
  </cols>
  <sheetData>
    <row r="1" spans="1:33" x14ac:dyDescent="0.2">
      <c r="AB1" s="3"/>
    </row>
    <row r="2" spans="1:33" x14ac:dyDescent="0.2">
      <c r="C2" s="31" t="s">
        <v>24</v>
      </c>
      <c r="AB2" s="3"/>
    </row>
    <row r="3" spans="1:33" ht="15" x14ac:dyDescent="0.25">
      <c r="C3" s="18"/>
      <c r="AB3" s="3"/>
      <c r="AF3" s="63" t="s">
        <v>56</v>
      </c>
      <c r="AG3" s="64"/>
    </row>
    <row r="4" spans="1:33" s="14" customFormat="1" ht="25.5" x14ac:dyDescent="0.2">
      <c r="B4" s="15"/>
      <c r="C4" s="27" t="s">
        <v>95</v>
      </c>
      <c r="D4" s="46" t="s">
        <v>55</v>
      </c>
      <c r="E4" s="47" t="s">
        <v>47</v>
      </c>
      <c r="F4" s="48"/>
      <c r="G4" s="50">
        <v>2019</v>
      </c>
      <c r="H4" s="49">
        <v>2020</v>
      </c>
      <c r="I4" s="50">
        <v>2021</v>
      </c>
      <c r="J4" s="49">
        <v>2022</v>
      </c>
      <c r="K4" s="50">
        <v>2023</v>
      </c>
      <c r="L4" s="49">
        <v>2024</v>
      </c>
      <c r="M4" s="50">
        <v>2025</v>
      </c>
      <c r="N4" s="49">
        <v>2026</v>
      </c>
      <c r="O4" s="50">
        <v>2027</v>
      </c>
      <c r="P4" s="49">
        <v>2028</v>
      </c>
      <c r="Q4" s="50">
        <v>2029</v>
      </c>
      <c r="R4" s="49">
        <v>2030</v>
      </c>
      <c r="S4" s="50">
        <v>2031</v>
      </c>
      <c r="T4" s="49">
        <v>2032</v>
      </c>
      <c r="U4" s="50">
        <v>2033</v>
      </c>
      <c r="V4" s="49">
        <v>2034</v>
      </c>
      <c r="W4" s="50">
        <v>2035</v>
      </c>
      <c r="X4" s="49">
        <v>2036</v>
      </c>
      <c r="Y4" s="50">
        <v>2037</v>
      </c>
      <c r="Z4" s="49">
        <v>2038</v>
      </c>
      <c r="AA4" s="51">
        <v>2039</v>
      </c>
      <c r="AB4" s="49">
        <v>2040</v>
      </c>
      <c r="AC4" s="50">
        <v>2041</v>
      </c>
      <c r="AD4" s="50">
        <v>2042</v>
      </c>
      <c r="AE4" s="52"/>
      <c r="AF4" s="55" t="s">
        <v>55</v>
      </c>
      <c r="AG4" s="50" t="s">
        <v>54</v>
      </c>
    </row>
    <row r="5" spans="1:33" x14ac:dyDescent="0.2">
      <c r="A5" s="10" t="s">
        <v>0</v>
      </c>
      <c r="B5" s="24"/>
      <c r="C5" s="25"/>
      <c r="D5" s="26"/>
      <c r="E5" s="33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40"/>
      <c r="AB5" s="45"/>
      <c r="AC5" s="12"/>
      <c r="AD5" s="12"/>
      <c r="AF5" s="53"/>
      <c r="AG5" s="12"/>
    </row>
    <row r="6" spans="1:33" x14ac:dyDescent="0.2">
      <c r="A6" s="1"/>
      <c r="B6" s="8" t="s">
        <v>92</v>
      </c>
      <c r="C6" s="6" t="s">
        <v>93</v>
      </c>
      <c r="D6" s="7">
        <v>30</v>
      </c>
      <c r="E6" s="34">
        <v>2013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41"/>
      <c r="AC6" s="6"/>
      <c r="AD6" s="6"/>
      <c r="AF6" s="56">
        <v>2043</v>
      </c>
      <c r="AG6" s="6">
        <v>70</v>
      </c>
    </row>
    <row r="7" spans="1:33" x14ac:dyDescent="0.2">
      <c r="A7" s="1"/>
      <c r="B7" s="8" t="s">
        <v>1</v>
      </c>
      <c r="C7" s="6" t="s">
        <v>31</v>
      </c>
      <c r="D7" s="7">
        <v>40</v>
      </c>
      <c r="E7" s="34">
        <v>2013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41"/>
      <c r="AC7" s="6"/>
      <c r="AD7" s="6"/>
      <c r="AF7" s="56">
        <v>2053</v>
      </c>
      <c r="AG7" s="6">
        <v>1800</v>
      </c>
    </row>
    <row r="8" spans="1:33" x14ac:dyDescent="0.2">
      <c r="A8" s="1"/>
      <c r="B8" s="8" t="s">
        <v>32</v>
      </c>
      <c r="C8" s="6" t="s">
        <v>49</v>
      </c>
      <c r="D8" s="7">
        <v>30</v>
      </c>
      <c r="E8" s="34">
        <v>2013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41"/>
      <c r="AC8" s="6"/>
      <c r="AD8" s="6"/>
      <c r="AF8" s="56">
        <v>2043</v>
      </c>
      <c r="AG8" s="6">
        <v>150</v>
      </c>
    </row>
    <row r="9" spans="1:33" x14ac:dyDescent="0.2">
      <c r="A9" s="10" t="s">
        <v>2</v>
      </c>
      <c r="B9" s="11"/>
      <c r="C9" s="12"/>
      <c r="D9" s="13"/>
      <c r="E9" s="3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40"/>
      <c r="AB9" s="45"/>
      <c r="AC9" s="12"/>
      <c r="AD9" s="12"/>
      <c r="AF9" s="61"/>
      <c r="AG9" s="12"/>
    </row>
    <row r="10" spans="1:33" x14ac:dyDescent="0.2">
      <c r="A10" s="1"/>
      <c r="B10" s="8" t="s">
        <v>85</v>
      </c>
      <c r="C10" s="6" t="s">
        <v>94</v>
      </c>
      <c r="D10" s="7">
        <v>40</v>
      </c>
      <c r="E10" s="34">
        <v>2013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41"/>
      <c r="AC10" s="6"/>
      <c r="AD10" s="6"/>
      <c r="AF10" s="56">
        <v>2053</v>
      </c>
      <c r="AG10" s="6">
        <v>300</v>
      </c>
    </row>
    <row r="11" spans="1:33" x14ac:dyDescent="0.2">
      <c r="A11" s="1"/>
      <c r="B11" s="8" t="s">
        <v>3</v>
      </c>
      <c r="C11" s="6" t="s">
        <v>88</v>
      </c>
      <c r="D11" s="7">
        <v>40</v>
      </c>
      <c r="E11" s="34">
        <v>2013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41"/>
      <c r="AC11" s="6"/>
      <c r="AD11" s="6"/>
      <c r="AF11" s="56">
        <v>2053</v>
      </c>
      <c r="AG11" s="6">
        <v>110</v>
      </c>
    </row>
    <row r="12" spans="1:33" x14ac:dyDescent="0.2">
      <c r="A12" s="1"/>
      <c r="B12" s="8" t="s">
        <v>3</v>
      </c>
      <c r="C12" s="6" t="s">
        <v>89</v>
      </c>
      <c r="D12" s="7">
        <v>40</v>
      </c>
      <c r="E12" s="34">
        <v>2013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41"/>
      <c r="AC12" s="6"/>
      <c r="AD12" s="6"/>
      <c r="AF12" s="56">
        <v>2053</v>
      </c>
      <c r="AG12" s="6">
        <v>110</v>
      </c>
    </row>
    <row r="13" spans="1:33" x14ac:dyDescent="0.2">
      <c r="A13" s="1"/>
      <c r="B13" s="8" t="s">
        <v>84</v>
      </c>
      <c r="C13" s="6" t="s">
        <v>83</v>
      </c>
      <c r="D13" s="7">
        <v>40</v>
      </c>
      <c r="E13" s="34">
        <v>2013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41"/>
      <c r="AC13" s="6"/>
      <c r="AD13" s="6"/>
      <c r="AF13" s="56">
        <v>2053</v>
      </c>
      <c r="AG13" s="6">
        <v>60</v>
      </c>
    </row>
    <row r="14" spans="1:33" x14ac:dyDescent="0.2">
      <c r="A14" s="10" t="s">
        <v>4</v>
      </c>
      <c r="B14" s="11"/>
      <c r="C14" s="12"/>
      <c r="D14" s="13"/>
      <c r="E14" s="35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40"/>
      <c r="AB14" s="45"/>
      <c r="AC14" s="12"/>
      <c r="AD14" s="12"/>
      <c r="AF14" s="61"/>
      <c r="AG14" s="12"/>
    </row>
    <row r="15" spans="1:33" x14ac:dyDescent="0.2">
      <c r="A15" s="1"/>
      <c r="B15" s="8" t="s">
        <v>5</v>
      </c>
      <c r="C15" s="6" t="s">
        <v>48</v>
      </c>
      <c r="D15" s="7">
        <v>40</v>
      </c>
      <c r="E15" s="34">
        <v>2013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41"/>
      <c r="AC15" s="6"/>
      <c r="AD15" s="6"/>
      <c r="AF15" s="56">
        <v>2053</v>
      </c>
      <c r="AG15" s="6">
        <v>1200</v>
      </c>
    </row>
    <row r="16" spans="1:33" x14ac:dyDescent="0.2">
      <c r="A16" s="1"/>
      <c r="B16" s="8" t="s">
        <v>33</v>
      </c>
      <c r="C16" s="6" t="s">
        <v>78</v>
      </c>
      <c r="D16" s="7">
        <v>60</v>
      </c>
      <c r="E16" s="34">
        <v>2013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41"/>
      <c r="AC16" s="6"/>
      <c r="AD16" s="6"/>
      <c r="AF16" s="56">
        <v>2073</v>
      </c>
      <c r="AG16" s="6">
        <v>3500</v>
      </c>
    </row>
    <row r="17" spans="1:33" x14ac:dyDescent="0.2">
      <c r="A17" s="1"/>
      <c r="B17" s="8" t="s">
        <v>34</v>
      </c>
      <c r="C17" s="6" t="s">
        <v>52</v>
      </c>
      <c r="D17" s="7">
        <v>40</v>
      </c>
      <c r="E17" s="34">
        <v>2013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41"/>
      <c r="AC17" s="6"/>
      <c r="AD17" s="6"/>
      <c r="AF17" s="56">
        <v>2053</v>
      </c>
      <c r="AG17" s="6">
        <v>1600</v>
      </c>
    </row>
    <row r="18" spans="1:33" x14ac:dyDescent="0.2">
      <c r="A18" s="10" t="s">
        <v>6</v>
      </c>
      <c r="B18" s="11"/>
      <c r="C18" s="12"/>
      <c r="D18" s="13"/>
      <c r="E18" s="35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40"/>
      <c r="AB18" s="45"/>
      <c r="AC18" s="12"/>
      <c r="AD18" s="12"/>
      <c r="AF18" s="61"/>
      <c r="AG18" s="12"/>
    </row>
    <row r="19" spans="1:33" x14ac:dyDescent="0.2">
      <c r="A19" s="1"/>
      <c r="B19" s="8" t="s">
        <v>7</v>
      </c>
      <c r="C19" s="6" t="s">
        <v>50</v>
      </c>
      <c r="D19" s="7">
        <v>30</v>
      </c>
      <c r="E19" s="34">
        <v>2013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41"/>
      <c r="AC19" s="6"/>
      <c r="AD19" s="6"/>
      <c r="AF19" s="56">
        <v>2043</v>
      </c>
      <c r="AG19" s="6">
        <v>100</v>
      </c>
    </row>
    <row r="20" spans="1:33" x14ac:dyDescent="0.2">
      <c r="A20" s="1"/>
      <c r="B20" s="8" t="s">
        <v>8</v>
      </c>
      <c r="C20" s="6" t="s">
        <v>9</v>
      </c>
      <c r="D20" s="7">
        <v>20</v>
      </c>
      <c r="E20" s="34">
        <v>2013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>
        <v>40</v>
      </c>
      <c r="V20" s="17"/>
      <c r="W20" s="17"/>
      <c r="X20" s="17"/>
      <c r="Y20" s="17"/>
      <c r="Z20" s="17"/>
      <c r="AA20" s="41"/>
      <c r="AC20" s="6"/>
      <c r="AD20" s="6"/>
      <c r="AF20" s="56">
        <v>2053</v>
      </c>
      <c r="AG20" s="6">
        <v>40</v>
      </c>
    </row>
    <row r="21" spans="1:33" x14ac:dyDescent="0.2">
      <c r="A21" s="1"/>
      <c r="B21" s="8" t="s">
        <v>79</v>
      </c>
      <c r="C21" s="6" t="s">
        <v>80</v>
      </c>
      <c r="D21" s="7">
        <v>20</v>
      </c>
      <c r="E21" s="34">
        <v>2013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>
        <v>40</v>
      </c>
      <c r="V21" s="17"/>
      <c r="W21" s="17"/>
      <c r="X21" s="17"/>
      <c r="Y21" s="17"/>
      <c r="Z21" s="17"/>
      <c r="AA21" s="41"/>
      <c r="AC21" s="6"/>
      <c r="AD21" s="6"/>
      <c r="AF21" s="56">
        <v>2053</v>
      </c>
      <c r="AG21" s="6">
        <v>40</v>
      </c>
    </row>
    <row r="22" spans="1:33" x14ac:dyDescent="0.2">
      <c r="A22" s="1"/>
      <c r="B22" s="8" t="s">
        <v>10</v>
      </c>
      <c r="C22" s="6" t="s">
        <v>77</v>
      </c>
      <c r="D22" s="7">
        <v>10</v>
      </c>
      <c r="E22" s="34">
        <v>2013</v>
      </c>
      <c r="G22" s="17"/>
      <c r="H22" s="17"/>
      <c r="I22" s="17"/>
      <c r="J22" s="17"/>
      <c r="K22" s="17">
        <v>120</v>
      </c>
      <c r="L22" s="17"/>
      <c r="M22" s="17"/>
      <c r="N22" s="17"/>
      <c r="O22" s="17"/>
      <c r="P22" s="17"/>
      <c r="Q22" s="17"/>
      <c r="R22" s="17"/>
      <c r="S22" s="17"/>
      <c r="T22" s="17"/>
      <c r="U22" s="17">
        <v>120</v>
      </c>
      <c r="V22" s="17"/>
      <c r="W22" s="17"/>
      <c r="X22" s="17"/>
      <c r="Y22" s="17"/>
      <c r="Z22" s="17"/>
      <c r="AA22" s="41"/>
      <c r="AC22" s="6"/>
      <c r="AD22" s="6"/>
      <c r="AF22" s="56">
        <v>2043</v>
      </c>
      <c r="AG22" s="6">
        <v>120</v>
      </c>
    </row>
    <row r="23" spans="1:33" x14ac:dyDescent="0.2">
      <c r="A23" s="1"/>
      <c r="B23" s="8" t="s">
        <v>11</v>
      </c>
      <c r="C23" s="6" t="s">
        <v>35</v>
      </c>
      <c r="D23" s="7">
        <v>30</v>
      </c>
      <c r="E23" s="34">
        <v>2013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41"/>
      <c r="AC23" s="6"/>
      <c r="AD23" s="6"/>
      <c r="AF23" s="56">
        <v>2043</v>
      </c>
      <c r="AG23" s="6">
        <v>50</v>
      </c>
    </row>
    <row r="24" spans="1:33" x14ac:dyDescent="0.2">
      <c r="A24" s="1" t="s">
        <v>12</v>
      </c>
      <c r="B24" s="8" t="s">
        <v>36</v>
      </c>
      <c r="C24" s="6" t="s">
        <v>53</v>
      </c>
      <c r="D24" s="7">
        <v>30</v>
      </c>
      <c r="E24" s="34">
        <v>2013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41"/>
      <c r="AC24" s="6"/>
      <c r="AD24" s="6"/>
      <c r="AF24" s="56">
        <v>2043</v>
      </c>
      <c r="AG24" s="6">
        <v>170</v>
      </c>
    </row>
    <row r="25" spans="1:33" x14ac:dyDescent="0.2">
      <c r="A25" s="10" t="s">
        <v>76</v>
      </c>
      <c r="B25" s="11"/>
      <c r="C25" s="12"/>
      <c r="D25" s="13"/>
      <c r="E25" s="35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40"/>
      <c r="AB25" s="45"/>
      <c r="AC25" s="12"/>
      <c r="AD25" s="12"/>
      <c r="AF25" s="61"/>
      <c r="AG25" s="12"/>
    </row>
    <row r="26" spans="1:33" x14ac:dyDescent="0.2">
      <c r="A26" s="1"/>
      <c r="B26" s="8" t="s">
        <v>90</v>
      </c>
      <c r="C26" s="16" t="s">
        <v>91</v>
      </c>
      <c r="D26" s="58">
        <v>40</v>
      </c>
      <c r="E26" s="34">
        <v>2013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60"/>
      <c r="AC26" s="57"/>
      <c r="AD26" s="57"/>
      <c r="AF26" s="62">
        <v>2053</v>
      </c>
      <c r="AG26" s="57">
        <v>800</v>
      </c>
    </row>
    <row r="27" spans="1:33" x14ac:dyDescent="0.2">
      <c r="A27" s="10" t="s">
        <v>13</v>
      </c>
      <c r="B27" s="11"/>
      <c r="C27" s="12"/>
      <c r="D27" s="13"/>
      <c r="E27" s="35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40"/>
      <c r="AB27" s="45"/>
      <c r="AC27" s="12"/>
      <c r="AD27" s="12"/>
      <c r="AF27" s="61"/>
      <c r="AG27" s="12"/>
    </row>
    <row r="28" spans="1:33" x14ac:dyDescent="0.2">
      <c r="A28" s="1"/>
      <c r="B28" s="8" t="s">
        <v>14</v>
      </c>
      <c r="C28" s="6" t="s">
        <v>18</v>
      </c>
      <c r="D28" s="7">
        <v>30</v>
      </c>
      <c r="E28" s="34">
        <v>2013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41"/>
      <c r="AC28" s="6"/>
      <c r="AD28" s="6"/>
      <c r="AF28" s="56">
        <v>2043</v>
      </c>
      <c r="AG28" s="6">
        <v>125</v>
      </c>
    </row>
    <row r="29" spans="1:33" x14ac:dyDescent="0.2">
      <c r="A29" s="1"/>
      <c r="B29" s="8" t="s">
        <v>38</v>
      </c>
      <c r="C29" s="6" t="s">
        <v>37</v>
      </c>
      <c r="D29" s="7">
        <v>30</v>
      </c>
      <c r="E29" s="34">
        <v>2013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41"/>
      <c r="AC29" s="6"/>
      <c r="AD29" s="6"/>
      <c r="AF29" s="56">
        <v>2043</v>
      </c>
      <c r="AG29" s="6">
        <v>20</v>
      </c>
    </row>
    <row r="30" spans="1:33" x14ac:dyDescent="0.2">
      <c r="A30" s="1"/>
      <c r="B30" s="8" t="s">
        <v>15</v>
      </c>
      <c r="C30" s="6" t="s">
        <v>53</v>
      </c>
      <c r="D30" s="7">
        <v>30</v>
      </c>
      <c r="E30" s="34">
        <v>2013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41"/>
      <c r="AC30" s="6"/>
      <c r="AD30" s="6"/>
      <c r="AF30" s="56">
        <v>2043</v>
      </c>
      <c r="AG30" s="6">
        <v>45</v>
      </c>
    </row>
    <row r="31" spans="1:33" x14ac:dyDescent="0.2">
      <c r="A31" s="10" t="s">
        <v>39</v>
      </c>
      <c r="B31" s="11"/>
      <c r="C31" s="12"/>
      <c r="D31" s="13"/>
      <c r="E31" s="35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40"/>
      <c r="AB31" s="45"/>
      <c r="AC31" s="12"/>
      <c r="AD31" s="12"/>
      <c r="AF31" s="61"/>
      <c r="AG31" s="12"/>
    </row>
    <row r="32" spans="1:33" x14ac:dyDescent="0.2">
      <c r="A32" s="1"/>
      <c r="B32" s="8" t="s">
        <v>58</v>
      </c>
      <c r="C32" s="6" t="s">
        <v>59</v>
      </c>
      <c r="D32" s="7">
        <v>50</v>
      </c>
      <c r="E32" s="34">
        <v>2013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41"/>
      <c r="AC32" s="6"/>
      <c r="AD32" s="6"/>
      <c r="AF32" s="56">
        <v>2063</v>
      </c>
      <c r="AG32" s="6"/>
    </row>
    <row r="33" spans="1:33" x14ac:dyDescent="0.2">
      <c r="A33" s="1"/>
      <c r="B33" s="8" t="s">
        <v>58</v>
      </c>
      <c r="C33" s="6" t="s">
        <v>60</v>
      </c>
      <c r="D33" s="7">
        <v>30</v>
      </c>
      <c r="E33" s="34">
        <v>2013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41"/>
      <c r="AC33" s="6"/>
      <c r="AD33" s="6"/>
      <c r="AF33" s="56">
        <v>2043</v>
      </c>
      <c r="AG33" s="6">
        <v>50</v>
      </c>
    </row>
    <row r="34" spans="1:33" x14ac:dyDescent="0.2">
      <c r="A34" s="1"/>
      <c r="B34" s="8" t="s">
        <v>61</v>
      </c>
      <c r="C34" s="6" t="s">
        <v>62</v>
      </c>
      <c r="D34" s="7">
        <v>50</v>
      </c>
      <c r="E34" s="34">
        <v>2013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41"/>
      <c r="AC34" s="6"/>
      <c r="AD34" s="6"/>
      <c r="AF34" s="56">
        <v>2063</v>
      </c>
      <c r="AG34" s="6">
        <v>6000</v>
      </c>
    </row>
    <row r="35" spans="1:33" x14ac:dyDescent="0.2">
      <c r="A35" s="1"/>
      <c r="B35" s="8" t="s">
        <v>61</v>
      </c>
      <c r="C35" s="6" t="s">
        <v>63</v>
      </c>
      <c r="D35" s="7">
        <v>8</v>
      </c>
      <c r="E35" s="34">
        <v>2013</v>
      </c>
      <c r="G35" s="17"/>
      <c r="H35" s="17"/>
      <c r="I35" s="17">
        <v>30</v>
      </c>
      <c r="J35" s="17"/>
      <c r="K35" s="17"/>
      <c r="L35" s="17"/>
      <c r="M35" s="17"/>
      <c r="N35" s="17"/>
      <c r="O35" s="17"/>
      <c r="P35" s="17"/>
      <c r="Q35" s="17">
        <v>30</v>
      </c>
      <c r="R35" s="17"/>
      <c r="S35" s="17"/>
      <c r="T35" s="17"/>
      <c r="U35" s="17"/>
      <c r="V35" s="17"/>
      <c r="W35" s="17"/>
      <c r="X35" s="17"/>
      <c r="Y35" s="17">
        <v>30</v>
      </c>
      <c r="Z35" s="17"/>
      <c r="AA35" s="41"/>
      <c r="AC35" s="6"/>
      <c r="AD35" s="6"/>
      <c r="AF35" s="56">
        <v>2044</v>
      </c>
      <c r="AG35" s="6">
        <v>30</v>
      </c>
    </row>
    <row r="36" spans="1:33" x14ac:dyDescent="0.2">
      <c r="A36" s="1"/>
      <c r="B36" s="8" t="s">
        <v>64</v>
      </c>
      <c r="C36" s="6" t="s">
        <v>65</v>
      </c>
      <c r="D36" s="7">
        <v>25</v>
      </c>
      <c r="E36" s="34">
        <v>2013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>
        <v>250</v>
      </c>
      <c r="AA36" s="41"/>
      <c r="AC36" s="6"/>
      <c r="AD36" s="6"/>
      <c r="AF36" s="56">
        <v>2063</v>
      </c>
      <c r="AG36" s="6">
        <v>250</v>
      </c>
    </row>
    <row r="37" spans="1:33" x14ac:dyDescent="0.2">
      <c r="A37" s="1"/>
      <c r="B37" s="8" t="s">
        <v>66</v>
      </c>
      <c r="C37" s="6" t="s">
        <v>67</v>
      </c>
      <c r="D37" s="7">
        <v>15</v>
      </c>
      <c r="E37" s="34">
        <v>2013</v>
      </c>
      <c r="G37" s="17"/>
      <c r="H37" s="17"/>
      <c r="I37" s="17"/>
      <c r="J37" s="17"/>
      <c r="K37" s="17"/>
      <c r="L37" s="17"/>
      <c r="M37" s="17"/>
      <c r="N37" s="17"/>
      <c r="O37" s="17"/>
      <c r="P37" s="17">
        <v>40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41"/>
      <c r="AC37" s="6"/>
      <c r="AD37" s="6"/>
      <c r="AF37" s="56">
        <v>2043</v>
      </c>
      <c r="AG37" s="6">
        <v>40</v>
      </c>
    </row>
    <row r="38" spans="1:33" x14ac:dyDescent="0.2">
      <c r="A38" s="1"/>
      <c r="B38" s="8" t="s">
        <v>64</v>
      </c>
      <c r="C38" s="6" t="s">
        <v>68</v>
      </c>
      <c r="D38" s="7">
        <v>20</v>
      </c>
      <c r="E38" s="34">
        <v>2013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>
        <v>40</v>
      </c>
      <c r="V38" s="17"/>
      <c r="W38" s="17"/>
      <c r="X38" s="17"/>
      <c r="Y38" s="17"/>
      <c r="Z38" s="17"/>
      <c r="AA38" s="41"/>
      <c r="AC38" s="6"/>
      <c r="AD38" s="6"/>
      <c r="AF38" s="56">
        <v>2053</v>
      </c>
      <c r="AG38" s="6">
        <v>40</v>
      </c>
    </row>
    <row r="39" spans="1:33" x14ac:dyDescent="0.2">
      <c r="A39" s="1"/>
      <c r="B39" s="8" t="s">
        <v>69</v>
      </c>
      <c r="C39" s="6" t="s">
        <v>70</v>
      </c>
      <c r="D39" s="7">
        <v>60</v>
      </c>
      <c r="E39" s="34">
        <v>2013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41"/>
      <c r="AC39" s="6"/>
      <c r="AD39" s="6"/>
      <c r="AF39" s="56">
        <v>2073</v>
      </c>
      <c r="AG39" s="6">
        <v>2000</v>
      </c>
    </row>
    <row r="40" spans="1:33" x14ac:dyDescent="0.2">
      <c r="A40" s="1"/>
      <c r="B40" s="8" t="s">
        <v>69</v>
      </c>
      <c r="C40" s="6" t="s">
        <v>71</v>
      </c>
      <c r="D40" s="7">
        <v>30</v>
      </c>
      <c r="E40" s="34">
        <v>2013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41"/>
      <c r="AC40" s="6"/>
      <c r="AD40" s="6"/>
      <c r="AF40" s="56">
        <v>2043</v>
      </c>
      <c r="AG40" s="6">
        <v>150</v>
      </c>
    </row>
    <row r="41" spans="1:33" x14ac:dyDescent="0.2">
      <c r="A41" s="1"/>
      <c r="B41" s="8" t="s">
        <v>72</v>
      </c>
      <c r="C41" s="6" t="s">
        <v>73</v>
      </c>
      <c r="D41" s="7">
        <v>25</v>
      </c>
      <c r="E41" s="34">
        <v>2013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>
        <v>200</v>
      </c>
      <c r="AA41" s="41"/>
      <c r="AC41" s="6"/>
      <c r="AD41" s="6"/>
      <c r="AF41" s="56"/>
      <c r="AG41" s="6"/>
    </row>
    <row r="42" spans="1:33" x14ac:dyDescent="0.2">
      <c r="A42" s="10" t="s">
        <v>40</v>
      </c>
      <c r="B42" s="11"/>
      <c r="C42" s="12"/>
      <c r="D42" s="13"/>
      <c r="E42" s="35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40"/>
      <c r="AB42" s="45"/>
      <c r="AC42" s="12"/>
      <c r="AD42" s="12"/>
      <c r="AF42" s="61"/>
      <c r="AG42" s="12"/>
    </row>
    <row r="43" spans="1:33" x14ac:dyDescent="0.2">
      <c r="A43" s="1"/>
      <c r="B43" s="8" t="s">
        <v>74</v>
      </c>
      <c r="C43" s="6" t="s">
        <v>86</v>
      </c>
      <c r="D43" s="7">
        <v>25</v>
      </c>
      <c r="E43" s="34">
        <v>2013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>
        <v>400</v>
      </c>
      <c r="AA43" s="41"/>
      <c r="AC43" s="6"/>
      <c r="AD43" s="6"/>
      <c r="AF43" s="56">
        <v>2063</v>
      </c>
      <c r="AG43" s="6">
        <v>400</v>
      </c>
    </row>
    <row r="44" spans="1:33" x14ac:dyDescent="0.2">
      <c r="A44" s="1"/>
      <c r="B44" s="8" t="s">
        <v>16</v>
      </c>
      <c r="C44" s="6" t="s">
        <v>75</v>
      </c>
      <c r="D44" s="7">
        <v>6</v>
      </c>
      <c r="E44" s="34">
        <v>2013</v>
      </c>
      <c r="G44" s="17">
        <v>45</v>
      </c>
      <c r="H44" s="17"/>
      <c r="I44" s="17"/>
      <c r="J44" s="17"/>
      <c r="K44" s="17"/>
      <c r="L44" s="17"/>
      <c r="M44" s="17">
        <v>45</v>
      </c>
      <c r="N44" s="17"/>
      <c r="O44" s="17"/>
      <c r="P44" s="17"/>
      <c r="Q44" s="17"/>
      <c r="R44" s="17"/>
      <c r="S44" s="17">
        <v>45</v>
      </c>
      <c r="T44" s="17"/>
      <c r="U44" s="17"/>
      <c r="V44" s="17"/>
      <c r="W44" s="17"/>
      <c r="X44" s="17"/>
      <c r="Y44" s="17">
        <v>45</v>
      </c>
      <c r="Z44" s="17"/>
      <c r="AA44" s="41"/>
      <c r="AC44" s="6"/>
      <c r="AD44" s="6"/>
      <c r="AF44" s="56">
        <v>2043</v>
      </c>
      <c r="AG44" s="6">
        <v>45</v>
      </c>
    </row>
    <row r="45" spans="1:33" x14ac:dyDescent="0.2">
      <c r="A45" s="1"/>
      <c r="B45" s="8" t="s">
        <v>16</v>
      </c>
      <c r="C45" s="6" t="s">
        <v>81</v>
      </c>
      <c r="D45" s="7">
        <v>3</v>
      </c>
      <c r="E45" s="34">
        <v>2017</v>
      </c>
      <c r="G45" s="17"/>
      <c r="H45" s="17">
        <v>20</v>
      </c>
      <c r="I45" s="17"/>
      <c r="J45" s="17"/>
      <c r="K45" s="17">
        <v>20</v>
      </c>
      <c r="L45" s="17"/>
      <c r="M45" s="17"/>
      <c r="N45" s="17">
        <v>20</v>
      </c>
      <c r="O45" s="17"/>
      <c r="P45" s="17"/>
      <c r="Q45" s="17">
        <v>20</v>
      </c>
      <c r="R45" s="17"/>
      <c r="S45" s="17"/>
      <c r="T45" s="17">
        <v>20</v>
      </c>
      <c r="U45" s="17"/>
      <c r="V45" s="17"/>
      <c r="W45" s="17">
        <v>20</v>
      </c>
      <c r="X45" s="17"/>
      <c r="Y45" s="17"/>
      <c r="Z45" s="17">
        <v>20</v>
      </c>
      <c r="AA45" s="41"/>
      <c r="AC45" s="6">
        <v>20</v>
      </c>
      <c r="AD45" s="6"/>
      <c r="AF45" s="56">
        <v>2044</v>
      </c>
      <c r="AG45" s="6">
        <v>20</v>
      </c>
    </row>
    <row r="46" spans="1:33" x14ac:dyDescent="0.2">
      <c r="A46" s="10" t="s">
        <v>41</v>
      </c>
      <c r="B46" s="11"/>
      <c r="C46" s="12"/>
      <c r="D46" s="13"/>
      <c r="E46" s="35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40"/>
      <c r="AB46" s="45"/>
      <c r="AC46" s="12"/>
      <c r="AD46" s="12"/>
      <c r="AF46" s="61"/>
      <c r="AG46" s="12"/>
    </row>
    <row r="47" spans="1:33" x14ac:dyDescent="0.2">
      <c r="A47" s="1"/>
      <c r="B47" s="8" t="s">
        <v>42</v>
      </c>
      <c r="C47" s="6" t="s">
        <v>17</v>
      </c>
      <c r="D47" s="7">
        <v>50</v>
      </c>
      <c r="E47" s="34">
        <v>2013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42"/>
      <c r="AC47" s="6"/>
      <c r="AD47" s="6"/>
      <c r="AF47" s="56">
        <v>2063</v>
      </c>
      <c r="AG47" s="6">
        <v>200</v>
      </c>
    </row>
    <row r="48" spans="1:33" x14ac:dyDescent="0.2">
      <c r="A48" s="1"/>
      <c r="B48" s="8" t="s">
        <v>43</v>
      </c>
      <c r="C48" s="6" t="s">
        <v>51</v>
      </c>
      <c r="D48" s="7">
        <v>50</v>
      </c>
      <c r="E48" s="34">
        <v>2013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42"/>
      <c r="AC48" s="6"/>
      <c r="AD48" s="6"/>
      <c r="AF48" s="56">
        <v>2063</v>
      </c>
      <c r="AG48" s="6">
        <v>1200</v>
      </c>
    </row>
    <row r="49" spans="1:34" x14ac:dyDescent="0.2">
      <c r="A49" s="10" t="s">
        <v>44</v>
      </c>
      <c r="B49" s="11"/>
      <c r="C49" s="12"/>
      <c r="D49" s="13"/>
      <c r="E49" s="35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40"/>
      <c r="AB49" s="45"/>
      <c r="AC49" s="12"/>
      <c r="AD49" s="12"/>
      <c r="AF49" s="61"/>
      <c r="AG49" s="12"/>
    </row>
    <row r="50" spans="1:34" x14ac:dyDescent="0.2">
      <c r="A50" s="1"/>
      <c r="B50" s="8" t="s">
        <v>87</v>
      </c>
      <c r="C50" s="6" t="s">
        <v>82</v>
      </c>
      <c r="D50" s="7">
        <v>25</v>
      </c>
      <c r="E50" s="34">
        <v>2013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>
        <v>40</v>
      </c>
      <c r="AA50" s="41"/>
      <c r="AC50" s="6"/>
      <c r="AD50" s="6"/>
      <c r="AF50" s="56">
        <v>2063</v>
      </c>
      <c r="AG50" s="6">
        <v>40</v>
      </c>
    </row>
    <row r="51" spans="1:34" x14ac:dyDescent="0.2">
      <c r="A51" s="10" t="s">
        <v>45</v>
      </c>
      <c r="B51" s="11"/>
      <c r="C51" s="12"/>
      <c r="D51" s="13"/>
      <c r="E51" s="35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40"/>
      <c r="AB51" s="45"/>
      <c r="AC51" s="12"/>
      <c r="AD51" s="12"/>
      <c r="AF51" s="61"/>
      <c r="AG51" s="12"/>
    </row>
    <row r="52" spans="1:34" x14ac:dyDescent="0.2">
      <c r="A52" s="1"/>
      <c r="B52" s="8" t="s">
        <v>46</v>
      </c>
      <c r="C52" s="6" t="s">
        <v>21</v>
      </c>
      <c r="D52" s="7">
        <v>10</v>
      </c>
      <c r="E52" s="34">
        <v>2018</v>
      </c>
      <c r="G52" s="17"/>
      <c r="H52" s="17"/>
      <c r="I52" s="17"/>
      <c r="J52" s="17"/>
      <c r="K52" s="17"/>
      <c r="L52" s="17"/>
      <c r="M52" s="17"/>
      <c r="N52" s="17"/>
      <c r="O52" s="17"/>
      <c r="P52" s="17">
        <v>20</v>
      </c>
      <c r="Q52" s="17"/>
      <c r="R52" s="17"/>
      <c r="S52" s="17"/>
      <c r="T52" s="17"/>
      <c r="U52" s="17"/>
      <c r="V52" s="17"/>
      <c r="W52" s="17"/>
      <c r="X52" s="17"/>
      <c r="Y52" s="17"/>
      <c r="Z52" s="17">
        <v>28</v>
      </c>
      <c r="AA52" s="41"/>
      <c r="AC52" s="6"/>
      <c r="AD52" s="6"/>
      <c r="AF52" s="56">
        <v>2048</v>
      </c>
      <c r="AG52" s="6">
        <v>20</v>
      </c>
    </row>
    <row r="53" spans="1:34" ht="7.5" customHeight="1" x14ac:dyDescent="0.2">
      <c r="C53" s="2"/>
      <c r="D53" s="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44"/>
      <c r="AC53" s="2"/>
      <c r="AD53" s="2"/>
      <c r="AF53" s="4"/>
      <c r="AG53" s="2"/>
    </row>
    <row r="54" spans="1:34" s="18" customFormat="1" x14ac:dyDescent="0.2">
      <c r="B54" s="28"/>
      <c r="D54" s="29"/>
      <c r="E54" s="36"/>
      <c r="F54" s="19" t="s">
        <v>19</v>
      </c>
      <c r="G54" s="30">
        <f t="shared" ref="G54:AC54" si="0">SUM(G5:G52)</f>
        <v>45</v>
      </c>
      <c r="H54" s="30">
        <f t="shared" si="0"/>
        <v>20</v>
      </c>
      <c r="I54" s="30">
        <f t="shared" si="0"/>
        <v>30</v>
      </c>
      <c r="J54" s="30">
        <f t="shared" si="0"/>
        <v>0</v>
      </c>
      <c r="K54" s="30">
        <f t="shared" si="0"/>
        <v>140</v>
      </c>
      <c r="L54" s="30">
        <f t="shared" si="0"/>
        <v>0</v>
      </c>
      <c r="M54" s="30">
        <f t="shared" si="0"/>
        <v>45</v>
      </c>
      <c r="N54" s="30">
        <f t="shared" si="0"/>
        <v>20</v>
      </c>
      <c r="O54" s="30">
        <f t="shared" si="0"/>
        <v>0</v>
      </c>
      <c r="P54" s="30">
        <f t="shared" si="0"/>
        <v>60</v>
      </c>
      <c r="Q54" s="30">
        <f t="shared" si="0"/>
        <v>50</v>
      </c>
      <c r="R54" s="30">
        <f t="shared" si="0"/>
        <v>0</v>
      </c>
      <c r="S54" s="30">
        <f t="shared" si="0"/>
        <v>45</v>
      </c>
      <c r="T54" s="30">
        <f t="shared" si="0"/>
        <v>20</v>
      </c>
      <c r="U54" s="30">
        <f t="shared" si="0"/>
        <v>240</v>
      </c>
      <c r="V54" s="30">
        <f t="shared" si="0"/>
        <v>0</v>
      </c>
      <c r="W54" s="30">
        <f t="shared" si="0"/>
        <v>20</v>
      </c>
      <c r="X54" s="30">
        <f t="shared" si="0"/>
        <v>0</v>
      </c>
      <c r="Y54" s="30">
        <f t="shared" si="0"/>
        <v>75</v>
      </c>
      <c r="Z54" s="30">
        <f t="shared" si="0"/>
        <v>938</v>
      </c>
      <c r="AA54" s="30">
        <f t="shared" si="0"/>
        <v>0</v>
      </c>
      <c r="AB54" s="30">
        <f t="shared" si="0"/>
        <v>0</v>
      </c>
      <c r="AC54" s="30">
        <f t="shared" si="0"/>
        <v>20</v>
      </c>
      <c r="AD54" s="30">
        <f t="shared" ref="AD54" si="1">SUM(AD5:AD52)</f>
        <v>0</v>
      </c>
      <c r="AF54" s="19" t="s">
        <v>57</v>
      </c>
      <c r="AG54" s="30">
        <f>SUM(AG5:AG52)</f>
        <v>20895</v>
      </c>
    </row>
    <row r="55" spans="1:34" x14ac:dyDescent="0.2">
      <c r="D55" s="20"/>
      <c r="E55" s="36"/>
      <c r="F55" s="22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T55" s="23"/>
      <c r="U55" s="23"/>
      <c r="V55" s="23"/>
      <c r="W55" s="23"/>
      <c r="X55" s="30"/>
      <c r="Y55" s="30"/>
      <c r="AB55" s="19" t="s">
        <v>22</v>
      </c>
      <c r="AC55" s="30"/>
      <c r="AD55" s="30">
        <f>AVERAGE(G54:AD54)</f>
        <v>73.666666666666671</v>
      </c>
      <c r="AE55" s="21" t="s">
        <v>23</v>
      </c>
      <c r="AF55" s="29"/>
      <c r="AG55" s="30">
        <f>AG54/55</f>
        <v>379.90909090909093</v>
      </c>
      <c r="AH55" s="21" t="s">
        <v>23</v>
      </c>
    </row>
    <row r="56" spans="1:34" x14ac:dyDescent="0.2">
      <c r="D56" s="20"/>
      <c r="E56" s="37"/>
      <c r="F56" s="22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T56" s="23"/>
      <c r="U56" s="23"/>
      <c r="V56" s="23"/>
      <c r="W56" s="23"/>
      <c r="X56" s="30"/>
      <c r="Y56" s="30"/>
      <c r="AB56" s="19" t="s">
        <v>26</v>
      </c>
      <c r="AC56" s="30"/>
      <c r="AD56" s="30">
        <v>38</v>
      </c>
      <c r="AE56" s="21" t="s">
        <v>20</v>
      </c>
      <c r="AF56" s="29"/>
      <c r="AG56" s="30">
        <v>38</v>
      </c>
      <c r="AH56" s="21" t="s">
        <v>20</v>
      </c>
    </row>
    <row r="57" spans="1:34" x14ac:dyDescent="0.2">
      <c r="D57" s="20"/>
      <c r="E57" s="3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T57" s="2"/>
      <c r="U57" s="2"/>
      <c r="V57" s="2"/>
      <c r="W57" s="2"/>
      <c r="X57" s="38"/>
      <c r="Y57" s="38"/>
      <c r="AB57" s="39" t="s">
        <v>30</v>
      </c>
      <c r="AC57" s="38"/>
      <c r="AD57" s="38">
        <f>AD55/AD56*1000</f>
        <v>1938.5964912280701</v>
      </c>
      <c r="AE57" s="21" t="s">
        <v>25</v>
      </c>
      <c r="AF57" s="54"/>
      <c r="AG57" s="38">
        <f>AG55/AG56*1000</f>
        <v>9997.6076555023919</v>
      </c>
      <c r="AH57" s="21" t="s">
        <v>25</v>
      </c>
    </row>
    <row r="58" spans="1:34" ht="15" x14ac:dyDescent="0.2">
      <c r="C58" s="2"/>
      <c r="D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T58" s="2"/>
      <c r="U58" s="2"/>
      <c r="V58" s="2"/>
      <c r="W58" s="2"/>
      <c r="X58" s="38"/>
      <c r="Y58" s="38"/>
      <c r="AB58" s="39" t="s">
        <v>27</v>
      </c>
      <c r="AC58" s="38"/>
      <c r="AD58" s="38">
        <v>3000</v>
      </c>
      <c r="AE58" s="21" t="s">
        <v>28</v>
      </c>
      <c r="AF58" s="54"/>
      <c r="AG58" s="38">
        <v>3000</v>
      </c>
      <c r="AH58" s="21" t="s">
        <v>28</v>
      </c>
    </row>
    <row r="59" spans="1:34" ht="15" x14ac:dyDescent="0.2">
      <c r="C59" s="2"/>
      <c r="D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T59" s="2"/>
      <c r="U59" s="2"/>
      <c r="V59" s="2"/>
      <c r="W59" s="2"/>
      <c r="X59" s="38"/>
      <c r="Y59" s="38"/>
      <c r="AB59" s="39" t="s">
        <v>29</v>
      </c>
      <c r="AC59" s="38"/>
      <c r="AD59" s="38">
        <f>AD55/AD58*1000</f>
        <v>24.555555555555557</v>
      </c>
      <c r="AE59" s="21" t="s">
        <v>25</v>
      </c>
      <c r="AF59" s="54"/>
      <c r="AG59" s="38">
        <f>AG55/AG58*1000</f>
        <v>126.63636363636365</v>
      </c>
      <c r="AH59" s="21" t="s">
        <v>25</v>
      </c>
    </row>
    <row r="60" spans="1:34" x14ac:dyDescent="0.2">
      <c r="C60" s="2"/>
      <c r="D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38"/>
      <c r="Y60" s="38"/>
      <c r="Z60" s="38"/>
      <c r="AA60" s="38"/>
      <c r="AB60" s="18"/>
      <c r="AC60" s="38"/>
      <c r="AD60" s="38"/>
      <c r="AF60" s="54"/>
      <c r="AG60" s="38"/>
    </row>
    <row r="61" spans="1:34" x14ac:dyDescent="0.2">
      <c r="C61" s="2"/>
      <c r="D61" s="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3"/>
      <c r="AC61" s="2"/>
      <c r="AD61" s="2"/>
      <c r="AF61" s="4"/>
      <c r="AG61" s="2"/>
    </row>
    <row r="62" spans="1:34" x14ac:dyDescent="0.2">
      <c r="C62" s="2"/>
      <c r="D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3"/>
      <c r="AC62" s="2"/>
      <c r="AD62" s="2"/>
      <c r="AF62" s="4"/>
      <c r="AG62" s="2"/>
    </row>
    <row r="63" spans="1:34" x14ac:dyDescent="0.2">
      <c r="C63" s="2"/>
      <c r="D63" s="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3"/>
      <c r="AC63" s="2"/>
      <c r="AD63" s="2"/>
      <c r="AF63" s="4"/>
      <c r="AG63" s="2"/>
    </row>
    <row r="64" spans="1:34" x14ac:dyDescent="0.2">
      <c r="C64" s="2"/>
      <c r="D64" s="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3"/>
      <c r="AC64" s="2"/>
      <c r="AD64" s="2"/>
      <c r="AF64" s="4"/>
      <c r="AG64" s="2"/>
    </row>
    <row r="65" spans="3:33" x14ac:dyDescent="0.2">
      <c r="C65" s="2"/>
      <c r="D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3"/>
      <c r="AC65" s="2"/>
      <c r="AD65" s="2"/>
      <c r="AF65" s="4"/>
      <c r="AG65" s="2"/>
    </row>
    <row r="66" spans="3:33" x14ac:dyDescent="0.2">
      <c r="C66" s="2"/>
      <c r="D66" s="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3"/>
      <c r="AC66" s="2"/>
      <c r="AD66" s="2"/>
      <c r="AF66" s="4"/>
      <c r="AG66" s="2"/>
    </row>
    <row r="67" spans="3:33" x14ac:dyDescent="0.2">
      <c r="C67" s="2"/>
      <c r="D67" s="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3"/>
      <c r="AC67" s="2"/>
      <c r="AD67" s="2"/>
      <c r="AF67" s="4"/>
      <c r="AG67" s="2"/>
    </row>
    <row r="68" spans="3:33" x14ac:dyDescent="0.2">
      <c r="C68" s="2"/>
      <c r="D68" s="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3"/>
      <c r="AC68" s="2"/>
      <c r="AD68" s="2"/>
      <c r="AF68" s="4"/>
      <c r="AG68" s="2"/>
    </row>
    <row r="69" spans="3:33" x14ac:dyDescent="0.2">
      <c r="C69" s="2"/>
      <c r="D69" s="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3"/>
      <c r="AC69" s="2"/>
      <c r="AD69" s="2"/>
      <c r="AF69" s="4"/>
      <c r="AG69" s="2"/>
    </row>
    <row r="70" spans="3:33" x14ac:dyDescent="0.2">
      <c r="C70" s="2"/>
      <c r="D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3"/>
      <c r="AC70" s="2"/>
      <c r="AD70" s="2"/>
      <c r="AF70" s="4"/>
      <c r="AG70" s="2"/>
    </row>
    <row r="71" spans="3:33" x14ac:dyDescent="0.2">
      <c r="C71" s="2"/>
      <c r="D71" s="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3"/>
      <c r="AC71" s="2"/>
      <c r="AD71" s="2"/>
      <c r="AF71" s="4"/>
      <c r="AG71" s="2"/>
    </row>
    <row r="72" spans="3:33" x14ac:dyDescent="0.2">
      <c r="C72" s="2"/>
      <c r="D72" s="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3"/>
      <c r="AC72" s="2"/>
      <c r="AD72" s="2"/>
      <c r="AF72" s="4"/>
      <c r="AG72" s="2"/>
    </row>
    <row r="73" spans="3:33" x14ac:dyDescent="0.2">
      <c r="C73" s="2"/>
      <c r="D73" s="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3"/>
      <c r="AC73" s="2"/>
      <c r="AD73" s="2"/>
      <c r="AF73" s="4"/>
      <c r="AG73" s="2"/>
    </row>
    <row r="74" spans="3:33" x14ac:dyDescent="0.2">
      <c r="C74" s="2"/>
      <c r="D74" s="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3"/>
      <c r="AC74" s="2"/>
      <c r="AD74" s="2"/>
      <c r="AF74" s="4"/>
      <c r="AG74" s="2"/>
    </row>
    <row r="75" spans="3:33" x14ac:dyDescent="0.2">
      <c r="C75" s="2"/>
      <c r="D75" s="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3"/>
      <c r="AC75" s="2"/>
      <c r="AD75" s="2"/>
      <c r="AF75" s="4"/>
      <c r="AG75" s="2"/>
    </row>
    <row r="76" spans="3:33" x14ac:dyDescent="0.2">
      <c r="C76" s="2"/>
      <c r="D76" s="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3"/>
      <c r="AC76" s="2"/>
      <c r="AD76" s="2"/>
      <c r="AF76" s="4"/>
      <c r="AG76" s="2"/>
    </row>
    <row r="77" spans="3:33" x14ac:dyDescent="0.2">
      <c r="C77" s="2"/>
      <c r="D77" s="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3"/>
      <c r="AC77" s="2"/>
      <c r="AD77" s="2"/>
      <c r="AF77" s="4"/>
      <c r="AG77" s="2"/>
    </row>
    <row r="78" spans="3:33" x14ac:dyDescent="0.2">
      <c r="C78" s="2"/>
      <c r="D78" s="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3"/>
      <c r="AC78" s="2"/>
      <c r="AD78" s="2"/>
      <c r="AF78" s="4"/>
      <c r="AG78" s="2"/>
    </row>
    <row r="79" spans="3:33" x14ac:dyDescent="0.2">
      <c r="C79" s="2"/>
      <c r="D79" s="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3"/>
      <c r="AC79" s="2"/>
      <c r="AD79" s="2"/>
      <c r="AF79" s="4"/>
      <c r="AG79" s="2"/>
    </row>
    <row r="80" spans="3:33" x14ac:dyDescent="0.2">
      <c r="C80" s="2"/>
      <c r="D80" s="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3"/>
      <c r="AC80" s="2"/>
      <c r="AD80" s="2"/>
      <c r="AF80" s="4"/>
      <c r="AG80" s="2"/>
    </row>
    <row r="81" spans="3:33" x14ac:dyDescent="0.2">
      <c r="C81" s="2"/>
      <c r="D81" s="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3"/>
      <c r="AC81" s="2"/>
      <c r="AD81" s="2"/>
      <c r="AF81" s="4"/>
      <c r="AG81" s="2"/>
    </row>
    <row r="82" spans="3:33" x14ac:dyDescent="0.2">
      <c r="C82" s="2"/>
      <c r="D82" s="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3"/>
      <c r="AC82" s="2"/>
      <c r="AD82" s="2"/>
      <c r="AF82" s="4"/>
      <c r="AG82" s="2"/>
    </row>
    <row r="83" spans="3:33" x14ac:dyDescent="0.2">
      <c r="C83" s="2"/>
      <c r="D83" s="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3"/>
      <c r="AC83" s="2"/>
      <c r="AD83" s="2"/>
      <c r="AF83" s="4"/>
      <c r="AG83" s="2"/>
    </row>
    <row r="84" spans="3:33" x14ac:dyDescent="0.2">
      <c r="C84" s="2"/>
      <c r="D84" s="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3"/>
      <c r="AC84" s="2"/>
      <c r="AD84" s="2"/>
      <c r="AF84" s="4"/>
      <c r="AG84" s="2"/>
    </row>
    <row r="85" spans="3:33" x14ac:dyDescent="0.2">
      <c r="C85" s="2"/>
      <c r="D85" s="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3"/>
      <c r="AC85" s="2"/>
      <c r="AD85" s="2"/>
      <c r="AF85" s="4"/>
      <c r="AG85" s="2"/>
    </row>
    <row r="86" spans="3:33" x14ac:dyDescent="0.2">
      <c r="C86" s="2"/>
      <c r="D86" s="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3"/>
      <c r="AC86" s="2"/>
      <c r="AD86" s="2"/>
      <c r="AF86" s="4"/>
      <c r="AG86" s="2"/>
    </row>
    <row r="87" spans="3:33" x14ac:dyDescent="0.2">
      <c r="C87" s="2"/>
      <c r="D87" s="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3"/>
      <c r="AC87" s="2"/>
      <c r="AD87" s="2"/>
      <c r="AF87" s="4"/>
      <c r="AG87" s="2"/>
    </row>
    <row r="88" spans="3:33" x14ac:dyDescent="0.2">
      <c r="C88" s="2"/>
      <c r="D88" s="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3"/>
      <c r="AC88" s="2"/>
      <c r="AD88" s="2"/>
      <c r="AF88" s="4"/>
      <c r="AG88" s="2"/>
    </row>
    <row r="89" spans="3:33" x14ac:dyDescent="0.2">
      <c r="C89" s="2"/>
      <c r="D89" s="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3"/>
      <c r="AC89" s="2"/>
      <c r="AD89" s="2"/>
      <c r="AF89" s="4"/>
      <c r="AG89" s="2"/>
    </row>
    <row r="90" spans="3:33" x14ac:dyDescent="0.2">
      <c r="C90" s="2"/>
      <c r="D90" s="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3"/>
      <c r="AC90" s="2"/>
      <c r="AD90" s="2"/>
      <c r="AF90" s="4"/>
      <c r="AG90" s="2"/>
    </row>
    <row r="91" spans="3:33" x14ac:dyDescent="0.2">
      <c r="C91" s="2"/>
      <c r="D91" s="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3"/>
      <c r="AC91" s="2"/>
      <c r="AD91" s="2"/>
      <c r="AF91" s="4"/>
      <c r="AG91" s="2"/>
    </row>
    <row r="92" spans="3:33" x14ac:dyDescent="0.2">
      <c r="C92" s="2"/>
      <c r="D92" s="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3"/>
      <c r="AC92" s="2"/>
      <c r="AD92" s="2"/>
      <c r="AF92" s="4"/>
      <c r="AG92" s="2"/>
    </row>
    <row r="93" spans="3:33" x14ac:dyDescent="0.2">
      <c r="C93" s="2"/>
      <c r="D93" s="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3"/>
      <c r="AC93" s="2"/>
      <c r="AD93" s="2"/>
      <c r="AF93" s="4"/>
      <c r="AG93" s="2"/>
    </row>
    <row r="94" spans="3:33" x14ac:dyDescent="0.2">
      <c r="C94" s="2"/>
      <c r="D94" s="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3"/>
      <c r="AC94" s="2"/>
      <c r="AD94" s="2"/>
      <c r="AF94" s="4"/>
      <c r="AG94" s="2"/>
    </row>
    <row r="95" spans="3:33" x14ac:dyDescent="0.2">
      <c r="C95" s="2"/>
      <c r="D95" s="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3"/>
      <c r="AC95" s="2"/>
      <c r="AD95" s="2"/>
      <c r="AF95" s="4"/>
      <c r="AG95" s="2"/>
    </row>
    <row r="96" spans="3:33" x14ac:dyDescent="0.2">
      <c r="C96" s="2"/>
      <c r="D96" s="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3"/>
      <c r="AC96" s="2"/>
      <c r="AD96" s="2"/>
      <c r="AF96" s="4"/>
      <c r="AG96" s="2"/>
    </row>
    <row r="97" spans="3:33" x14ac:dyDescent="0.2">
      <c r="C97" s="2"/>
      <c r="D97" s="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3"/>
      <c r="AC97" s="2"/>
      <c r="AD97" s="2"/>
      <c r="AF97" s="4"/>
      <c r="AG97" s="2"/>
    </row>
    <row r="98" spans="3:33" x14ac:dyDescent="0.2">
      <c r="C98" s="2"/>
      <c r="D98" s="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3"/>
      <c r="AC98" s="2"/>
      <c r="AD98" s="2"/>
      <c r="AF98" s="4"/>
      <c r="AG98" s="2"/>
    </row>
    <row r="99" spans="3:33" x14ac:dyDescent="0.2">
      <c r="C99" s="2"/>
      <c r="D99" s="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3"/>
      <c r="AC99" s="2"/>
      <c r="AD99" s="2"/>
      <c r="AF99" s="4"/>
      <c r="AG99" s="2"/>
    </row>
    <row r="100" spans="3:33" x14ac:dyDescent="0.2">
      <c r="C100" s="2"/>
      <c r="D100" s="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3"/>
      <c r="AC100" s="2"/>
      <c r="AD100" s="2"/>
      <c r="AF100" s="4"/>
      <c r="AG100" s="2"/>
    </row>
    <row r="101" spans="3:33" x14ac:dyDescent="0.2">
      <c r="C101" s="2"/>
      <c r="D101" s="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3"/>
      <c r="AC101" s="2"/>
      <c r="AD101" s="2"/>
      <c r="AF101" s="4"/>
      <c r="AG101" s="2"/>
    </row>
    <row r="102" spans="3:33" x14ac:dyDescent="0.2">
      <c r="C102" s="2"/>
      <c r="D102" s="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3"/>
      <c r="AC102" s="2"/>
      <c r="AD102" s="2"/>
      <c r="AF102" s="4"/>
      <c r="AG102" s="2"/>
    </row>
    <row r="103" spans="3:33" x14ac:dyDescent="0.2">
      <c r="C103" s="2"/>
      <c r="D103" s="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3"/>
      <c r="AC103" s="2"/>
      <c r="AD103" s="2"/>
      <c r="AF103" s="4"/>
      <c r="AG103" s="2"/>
    </row>
    <row r="104" spans="3:33" x14ac:dyDescent="0.2">
      <c r="C104" s="2"/>
      <c r="D104" s="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3"/>
      <c r="AC104" s="2"/>
      <c r="AD104" s="2"/>
      <c r="AF104" s="4"/>
      <c r="AG104" s="2"/>
    </row>
    <row r="105" spans="3:33" x14ac:dyDescent="0.2">
      <c r="C105" s="2"/>
      <c r="D105" s="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3"/>
      <c r="AC105" s="2"/>
      <c r="AD105" s="2"/>
      <c r="AF105" s="4"/>
      <c r="AG105" s="2"/>
    </row>
    <row r="106" spans="3:33" x14ac:dyDescent="0.2">
      <c r="C106" s="2"/>
      <c r="D106" s="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3"/>
      <c r="AC106" s="2"/>
      <c r="AD106" s="2"/>
      <c r="AF106" s="4"/>
      <c r="AG106" s="2"/>
    </row>
    <row r="107" spans="3:33" x14ac:dyDescent="0.2">
      <c r="C107" s="2"/>
      <c r="D107" s="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3"/>
      <c r="AC107" s="2"/>
      <c r="AD107" s="2"/>
      <c r="AF107" s="4"/>
      <c r="AG107" s="2"/>
    </row>
    <row r="108" spans="3:33" x14ac:dyDescent="0.2">
      <c r="C108" s="2"/>
      <c r="D108" s="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3"/>
      <c r="AC108" s="2"/>
      <c r="AD108" s="2"/>
      <c r="AF108" s="4"/>
      <c r="AG108" s="2"/>
    </row>
    <row r="109" spans="3:33" x14ac:dyDescent="0.2">
      <c r="C109" s="2"/>
      <c r="D109" s="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3"/>
      <c r="AC109" s="2"/>
      <c r="AD109" s="2"/>
      <c r="AF109" s="4"/>
      <c r="AG109" s="2"/>
    </row>
    <row r="110" spans="3:33" x14ac:dyDescent="0.2">
      <c r="C110" s="2"/>
      <c r="D110" s="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3"/>
      <c r="AC110" s="2"/>
      <c r="AD110" s="2"/>
      <c r="AF110" s="4"/>
      <c r="AG110" s="2"/>
    </row>
    <row r="111" spans="3:33" x14ac:dyDescent="0.2">
      <c r="C111" s="2"/>
      <c r="D111" s="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3"/>
      <c r="AC111" s="2"/>
      <c r="AD111" s="2"/>
      <c r="AF111" s="4"/>
      <c r="AG111" s="2"/>
    </row>
    <row r="112" spans="3:33" x14ac:dyDescent="0.2">
      <c r="C112" s="2"/>
      <c r="D112" s="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3"/>
      <c r="AC112" s="2"/>
      <c r="AD112" s="2"/>
      <c r="AF112" s="4"/>
      <c r="AG112" s="2"/>
    </row>
    <row r="113" spans="3:33" x14ac:dyDescent="0.2">
      <c r="C113" s="2"/>
      <c r="D113" s="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3"/>
      <c r="AC113" s="2"/>
      <c r="AD113" s="2"/>
      <c r="AF113" s="4"/>
      <c r="AG113" s="2"/>
    </row>
    <row r="114" spans="3:33" x14ac:dyDescent="0.2">
      <c r="C114" s="2"/>
      <c r="D114" s="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3"/>
      <c r="AC114" s="2"/>
      <c r="AD114" s="2"/>
      <c r="AF114" s="4"/>
      <c r="AG114" s="2"/>
    </row>
    <row r="115" spans="3:33" x14ac:dyDescent="0.2">
      <c r="C115" s="2"/>
      <c r="D115" s="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3"/>
      <c r="AC115" s="2"/>
      <c r="AD115" s="2"/>
      <c r="AF115" s="4"/>
      <c r="AG115" s="2"/>
    </row>
    <row r="116" spans="3:33" x14ac:dyDescent="0.2">
      <c r="C116" s="2"/>
      <c r="D116" s="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3"/>
      <c r="AC116" s="2"/>
      <c r="AD116" s="2"/>
      <c r="AF116" s="4"/>
      <c r="AG116" s="2"/>
    </row>
    <row r="117" spans="3:33" x14ac:dyDescent="0.2">
      <c r="C117" s="2"/>
      <c r="D117" s="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3"/>
      <c r="AC117" s="2"/>
      <c r="AD117" s="2"/>
      <c r="AF117" s="4"/>
      <c r="AG117" s="2"/>
    </row>
    <row r="118" spans="3:33" x14ac:dyDescent="0.2">
      <c r="C118" s="2"/>
      <c r="D118" s="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F118" s="4"/>
      <c r="AG118" s="2"/>
    </row>
    <row r="119" spans="3:33" x14ac:dyDescent="0.2">
      <c r="C119" s="2"/>
      <c r="D119" s="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F119" s="4"/>
      <c r="AG119" s="2"/>
    </row>
    <row r="120" spans="3:33" x14ac:dyDescent="0.2">
      <c r="C120" s="2"/>
      <c r="D120" s="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F120" s="4"/>
      <c r="AG120" s="2"/>
    </row>
    <row r="121" spans="3:33" x14ac:dyDescent="0.2">
      <c r="C121" s="2"/>
      <c r="D121" s="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F121" s="4"/>
      <c r="AG121" s="2"/>
    </row>
    <row r="122" spans="3:33" x14ac:dyDescent="0.2">
      <c r="C122" s="2"/>
      <c r="D122" s="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F122" s="4"/>
      <c r="AG122" s="2"/>
    </row>
    <row r="123" spans="3:33" x14ac:dyDescent="0.2">
      <c r="C123" s="2"/>
      <c r="D123" s="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F123" s="4"/>
      <c r="AG123" s="2"/>
    </row>
    <row r="124" spans="3:33" x14ac:dyDescent="0.2">
      <c r="C124" s="2"/>
      <c r="D124" s="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F124" s="4"/>
      <c r="AG124" s="2"/>
    </row>
    <row r="125" spans="3:33" x14ac:dyDescent="0.2">
      <c r="C125" s="2"/>
      <c r="D125" s="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F125" s="4"/>
      <c r="AG125" s="2"/>
    </row>
    <row r="126" spans="3:33" x14ac:dyDescent="0.2">
      <c r="C126" s="2"/>
      <c r="D126" s="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F126" s="4"/>
      <c r="AG126" s="2"/>
    </row>
    <row r="127" spans="3:33" x14ac:dyDescent="0.2">
      <c r="C127" s="2"/>
      <c r="D127" s="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F127" s="4"/>
      <c r="AG127" s="2"/>
    </row>
    <row r="128" spans="3:33" x14ac:dyDescent="0.2">
      <c r="C128" s="2"/>
      <c r="D128" s="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F128" s="4"/>
      <c r="AG128" s="2"/>
    </row>
    <row r="129" spans="3:33" x14ac:dyDescent="0.2">
      <c r="C129" s="2"/>
      <c r="D129" s="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F129" s="4"/>
      <c r="AG129" s="2"/>
    </row>
    <row r="130" spans="3:33" x14ac:dyDescent="0.2">
      <c r="C130" s="2"/>
      <c r="D130" s="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F130" s="4"/>
      <c r="AG130" s="2"/>
    </row>
    <row r="131" spans="3:33" x14ac:dyDescent="0.2">
      <c r="C131" s="2"/>
      <c r="D131" s="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F131" s="4"/>
      <c r="AG131" s="2"/>
    </row>
    <row r="132" spans="3:33" x14ac:dyDescent="0.2">
      <c r="C132" s="2"/>
      <c r="D132" s="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F132" s="4"/>
      <c r="AG132" s="2"/>
    </row>
    <row r="133" spans="3:33" x14ac:dyDescent="0.2">
      <c r="C133" s="2"/>
      <c r="D133" s="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F133" s="4"/>
      <c r="AG133" s="2"/>
    </row>
    <row r="134" spans="3:33" x14ac:dyDescent="0.2">
      <c r="C134" s="2"/>
      <c r="D134" s="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F134" s="4"/>
      <c r="AG134" s="2"/>
    </row>
    <row r="135" spans="3:33" x14ac:dyDescent="0.2">
      <c r="C135" s="2"/>
      <c r="D135" s="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F135" s="4"/>
      <c r="AG135" s="2"/>
    </row>
    <row r="136" spans="3:33" x14ac:dyDescent="0.2">
      <c r="C136" s="2"/>
      <c r="D136" s="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F136" s="4"/>
      <c r="AG136" s="2"/>
    </row>
    <row r="137" spans="3:33" x14ac:dyDescent="0.2">
      <c r="C137" s="2"/>
      <c r="D137" s="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F137" s="4"/>
      <c r="AG137" s="2"/>
    </row>
    <row r="138" spans="3:33" x14ac:dyDescent="0.2">
      <c r="C138" s="2"/>
      <c r="D138" s="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F138" s="4"/>
      <c r="AG138" s="2"/>
    </row>
    <row r="139" spans="3:33" x14ac:dyDescent="0.2">
      <c r="C139" s="2"/>
      <c r="D139" s="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F139" s="4"/>
      <c r="AG139" s="2"/>
    </row>
    <row r="140" spans="3:33" x14ac:dyDescent="0.2">
      <c r="C140" s="2"/>
      <c r="D140" s="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F140" s="4"/>
      <c r="AG140" s="2"/>
    </row>
    <row r="141" spans="3:33" x14ac:dyDescent="0.2">
      <c r="C141" s="2"/>
      <c r="D141" s="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F141" s="4"/>
      <c r="AG141" s="2"/>
    </row>
    <row r="142" spans="3:33" x14ac:dyDescent="0.2">
      <c r="C142" s="2"/>
      <c r="D142" s="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F142" s="4"/>
      <c r="AG142" s="2"/>
    </row>
    <row r="143" spans="3:33" x14ac:dyDescent="0.2">
      <c r="C143" s="2"/>
      <c r="D143" s="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F143" s="4"/>
      <c r="AG143" s="2"/>
    </row>
    <row r="144" spans="3:33" x14ac:dyDescent="0.2">
      <c r="C144" s="2"/>
      <c r="D144" s="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F144" s="4"/>
      <c r="AG144" s="2"/>
    </row>
    <row r="145" spans="3:33" x14ac:dyDescent="0.2">
      <c r="C145" s="2"/>
      <c r="D145" s="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F145" s="4"/>
      <c r="AG145" s="2"/>
    </row>
    <row r="146" spans="3:33" x14ac:dyDescent="0.2">
      <c r="C146" s="2"/>
      <c r="D146" s="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F146" s="4"/>
      <c r="AG146" s="2"/>
    </row>
    <row r="147" spans="3:33" x14ac:dyDescent="0.2">
      <c r="C147" s="2"/>
      <c r="D147" s="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F147" s="4"/>
      <c r="AG147" s="2"/>
    </row>
    <row r="148" spans="3:33" x14ac:dyDescent="0.2">
      <c r="C148" s="2"/>
      <c r="D148" s="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F148" s="4"/>
      <c r="AG148" s="2"/>
    </row>
    <row r="149" spans="3:33" x14ac:dyDescent="0.2">
      <c r="C149" s="2"/>
      <c r="D149" s="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F149" s="4"/>
      <c r="AG149" s="2"/>
    </row>
    <row r="150" spans="3:33" x14ac:dyDescent="0.2">
      <c r="C150" s="2"/>
      <c r="D150" s="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F150" s="4"/>
      <c r="AG150" s="2"/>
    </row>
    <row r="151" spans="3:33" x14ac:dyDescent="0.2">
      <c r="C151" s="2"/>
      <c r="D151" s="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F151" s="4"/>
      <c r="AG151" s="2"/>
    </row>
    <row r="152" spans="3:33" x14ac:dyDescent="0.2">
      <c r="C152" s="2"/>
      <c r="D152" s="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F152" s="4"/>
      <c r="AG152" s="2"/>
    </row>
    <row r="153" spans="3:33" x14ac:dyDescent="0.2">
      <c r="C153" s="2"/>
      <c r="D153" s="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F153" s="4"/>
      <c r="AG153" s="2"/>
    </row>
    <row r="154" spans="3:33" x14ac:dyDescent="0.2">
      <c r="C154" s="2"/>
      <c r="D154" s="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F154" s="4"/>
      <c r="AG154" s="2"/>
    </row>
    <row r="155" spans="3:33" x14ac:dyDescent="0.2">
      <c r="C155" s="2"/>
      <c r="D155" s="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F155" s="4"/>
      <c r="AG155" s="2"/>
    </row>
    <row r="156" spans="3:33" x14ac:dyDescent="0.2">
      <c r="C156" s="2"/>
      <c r="D156" s="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F156" s="4"/>
      <c r="AG156" s="2"/>
    </row>
    <row r="157" spans="3:33" x14ac:dyDescent="0.2">
      <c r="C157" s="2"/>
      <c r="D157" s="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F157" s="4"/>
      <c r="AG157" s="2"/>
    </row>
    <row r="158" spans="3:33" x14ac:dyDescent="0.2">
      <c r="C158" s="2"/>
      <c r="D158" s="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F158" s="4"/>
      <c r="AG158" s="2"/>
    </row>
    <row r="159" spans="3:33" x14ac:dyDescent="0.2">
      <c r="C159" s="2"/>
      <c r="D159" s="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F159" s="4"/>
      <c r="AG159" s="2"/>
    </row>
    <row r="160" spans="3:33" x14ac:dyDescent="0.2">
      <c r="C160" s="2"/>
      <c r="D160" s="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F160" s="4"/>
      <c r="AG160" s="2"/>
    </row>
    <row r="161" spans="3:33" x14ac:dyDescent="0.2">
      <c r="C161" s="2"/>
      <c r="D161" s="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F161" s="4"/>
      <c r="AG161" s="2"/>
    </row>
    <row r="162" spans="3:33" x14ac:dyDescent="0.2">
      <c r="C162" s="2"/>
      <c r="D162" s="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F162" s="4"/>
      <c r="AG162" s="2"/>
    </row>
    <row r="163" spans="3:33" x14ac:dyDescent="0.2">
      <c r="C163" s="2"/>
      <c r="D163" s="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F163" s="4"/>
      <c r="AG163" s="2"/>
    </row>
    <row r="164" spans="3:33" x14ac:dyDescent="0.2">
      <c r="C164" s="2"/>
      <c r="D164" s="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F164" s="4"/>
      <c r="AG164" s="2"/>
    </row>
    <row r="165" spans="3:33" x14ac:dyDescent="0.2">
      <c r="C165" s="2"/>
      <c r="D165" s="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F165" s="4"/>
      <c r="AG165" s="2"/>
    </row>
    <row r="166" spans="3:33" x14ac:dyDescent="0.2">
      <c r="C166" s="2"/>
      <c r="D166" s="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F166" s="4"/>
      <c r="AG166" s="2"/>
    </row>
    <row r="167" spans="3:33" x14ac:dyDescent="0.2">
      <c r="C167" s="2"/>
      <c r="D167" s="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F167" s="4"/>
      <c r="AG167" s="2"/>
    </row>
    <row r="168" spans="3:33" x14ac:dyDescent="0.2">
      <c r="C168" s="2"/>
      <c r="D168" s="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F168" s="4"/>
      <c r="AG168" s="2"/>
    </row>
    <row r="169" spans="3:33" x14ac:dyDescent="0.2">
      <c r="C169" s="2"/>
      <c r="D169" s="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F169" s="4"/>
      <c r="AG169" s="2"/>
    </row>
    <row r="170" spans="3:33" x14ac:dyDescent="0.2">
      <c r="C170" s="2"/>
      <c r="D170" s="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F170" s="4"/>
      <c r="AG170" s="2"/>
    </row>
    <row r="171" spans="3:33" x14ac:dyDescent="0.2">
      <c r="C171" s="2"/>
      <c r="D171" s="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F171" s="4"/>
      <c r="AG171" s="2"/>
    </row>
    <row r="172" spans="3:33" x14ac:dyDescent="0.2">
      <c r="C172" s="2"/>
      <c r="D172" s="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F172" s="4"/>
      <c r="AG172" s="2"/>
    </row>
    <row r="173" spans="3:33" x14ac:dyDescent="0.2">
      <c r="C173" s="2"/>
      <c r="D173" s="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F173" s="4"/>
      <c r="AG173" s="2"/>
    </row>
    <row r="174" spans="3:33" x14ac:dyDescent="0.2">
      <c r="C174" s="2"/>
      <c r="D174" s="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F174" s="4"/>
      <c r="AG174" s="2"/>
    </row>
    <row r="175" spans="3:33" x14ac:dyDescent="0.2">
      <c r="C175" s="2"/>
      <c r="D175" s="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F175" s="4"/>
      <c r="AG175" s="2"/>
    </row>
    <row r="176" spans="3:33" x14ac:dyDescent="0.2">
      <c r="C176" s="2"/>
      <c r="D176" s="4"/>
      <c r="AB176" s="3"/>
    </row>
    <row r="177" spans="28:28" x14ac:dyDescent="0.2">
      <c r="AB177" s="3"/>
    </row>
    <row r="178" spans="28:28" x14ac:dyDescent="0.2">
      <c r="AB178" s="3"/>
    </row>
    <row r="179" spans="28:28" x14ac:dyDescent="0.2">
      <c r="AB179" s="3"/>
    </row>
    <row r="180" spans="28:28" x14ac:dyDescent="0.2">
      <c r="AB180" s="3"/>
    </row>
    <row r="181" spans="28:28" x14ac:dyDescent="0.2">
      <c r="AB181" s="3"/>
    </row>
    <row r="182" spans="28:28" x14ac:dyDescent="0.2">
      <c r="AB182" s="3"/>
    </row>
    <row r="183" spans="28:28" x14ac:dyDescent="0.2">
      <c r="AB183" s="3"/>
    </row>
    <row r="184" spans="28:28" x14ac:dyDescent="0.2">
      <c r="AB184" s="3"/>
    </row>
    <row r="185" spans="28:28" x14ac:dyDescent="0.2">
      <c r="AB185" s="3"/>
    </row>
    <row r="186" spans="28:28" x14ac:dyDescent="0.2">
      <c r="AB186" s="3"/>
    </row>
    <row r="187" spans="28:28" x14ac:dyDescent="0.2">
      <c r="AB187" s="3"/>
    </row>
    <row r="188" spans="28:28" x14ac:dyDescent="0.2">
      <c r="AB188" s="3"/>
    </row>
    <row r="189" spans="28:28" x14ac:dyDescent="0.2">
      <c r="AB189" s="3"/>
    </row>
    <row r="190" spans="28:28" x14ac:dyDescent="0.2">
      <c r="AB190" s="3"/>
    </row>
    <row r="191" spans="28:28" x14ac:dyDescent="0.2">
      <c r="AB191" s="3"/>
    </row>
    <row r="192" spans="28:28" x14ac:dyDescent="0.2">
      <c r="AB192" s="3"/>
    </row>
    <row r="193" spans="28:28" x14ac:dyDescent="0.2">
      <c r="AB193" s="3"/>
    </row>
    <row r="194" spans="28:28" x14ac:dyDescent="0.2">
      <c r="AB194" s="3"/>
    </row>
    <row r="195" spans="28:28" x14ac:dyDescent="0.2">
      <c r="AB195" s="3"/>
    </row>
    <row r="196" spans="28:28" x14ac:dyDescent="0.2">
      <c r="AB196" s="3"/>
    </row>
    <row r="197" spans="28:28" x14ac:dyDescent="0.2">
      <c r="AB197" s="3"/>
    </row>
    <row r="198" spans="28:28" x14ac:dyDescent="0.2">
      <c r="AB198" s="3"/>
    </row>
    <row r="199" spans="28:28" x14ac:dyDescent="0.2">
      <c r="AB199" s="3"/>
    </row>
    <row r="200" spans="28:28" x14ac:dyDescent="0.2">
      <c r="AB200" s="3"/>
    </row>
    <row r="201" spans="28:28" x14ac:dyDescent="0.2">
      <c r="AB201" s="3"/>
    </row>
    <row r="202" spans="28:28" x14ac:dyDescent="0.2">
      <c r="AB202" s="3"/>
    </row>
    <row r="203" spans="28:28" x14ac:dyDescent="0.2">
      <c r="AB203" s="3"/>
    </row>
    <row r="204" spans="28:28" x14ac:dyDescent="0.2">
      <c r="AB204" s="3"/>
    </row>
    <row r="205" spans="28:28" x14ac:dyDescent="0.2">
      <c r="AB205" s="3"/>
    </row>
    <row r="206" spans="28:28" x14ac:dyDescent="0.2">
      <c r="AB206" s="3"/>
    </row>
    <row r="207" spans="28:28" x14ac:dyDescent="0.2">
      <c r="AB207" s="3"/>
    </row>
    <row r="208" spans="28:28" x14ac:dyDescent="0.2">
      <c r="AB208" s="3"/>
    </row>
    <row r="209" spans="28:28" x14ac:dyDescent="0.2">
      <c r="AB209" s="3"/>
    </row>
    <row r="210" spans="28:28" x14ac:dyDescent="0.2">
      <c r="AB210" s="3"/>
    </row>
    <row r="211" spans="28:28" x14ac:dyDescent="0.2">
      <c r="AB211" s="3"/>
    </row>
    <row r="212" spans="28:28" x14ac:dyDescent="0.2">
      <c r="AB212" s="3"/>
    </row>
    <row r="213" spans="28:28" x14ac:dyDescent="0.2">
      <c r="AB213" s="3"/>
    </row>
    <row r="214" spans="28:28" x14ac:dyDescent="0.2">
      <c r="AB214" s="3"/>
    </row>
    <row r="215" spans="28:28" x14ac:dyDescent="0.2">
      <c r="AB215" s="3"/>
    </row>
    <row r="216" spans="28:28" x14ac:dyDescent="0.2">
      <c r="AB216" s="3"/>
    </row>
    <row r="217" spans="28:28" x14ac:dyDescent="0.2">
      <c r="AB217" s="3"/>
    </row>
    <row r="218" spans="28:28" x14ac:dyDescent="0.2">
      <c r="AB218" s="3"/>
    </row>
    <row r="219" spans="28:28" x14ac:dyDescent="0.2">
      <c r="AB219" s="3"/>
    </row>
    <row r="220" spans="28:28" x14ac:dyDescent="0.2">
      <c r="AB220" s="3"/>
    </row>
    <row r="221" spans="28:28" x14ac:dyDescent="0.2">
      <c r="AB221" s="3"/>
    </row>
    <row r="222" spans="28:28" x14ac:dyDescent="0.2">
      <c r="AB222" s="3"/>
    </row>
    <row r="223" spans="28:28" x14ac:dyDescent="0.2">
      <c r="AB223" s="3"/>
    </row>
    <row r="224" spans="28:28" x14ac:dyDescent="0.2">
      <c r="AB224" s="3"/>
    </row>
    <row r="225" spans="28:28" x14ac:dyDescent="0.2">
      <c r="AB225" s="3"/>
    </row>
    <row r="226" spans="28:28" x14ac:dyDescent="0.2">
      <c r="AB226" s="3"/>
    </row>
    <row r="227" spans="28:28" x14ac:dyDescent="0.2">
      <c r="AB227" s="3"/>
    </row>
    <row r="228" spans="28:28" x14ac:dyDescent="0.2">
      <c r="AB228" s="3"/>
    </row>
    <row r="229" spans="28:28" x14ac:dyDescent="0.2">
      <c r="AB229" s="3"/>
    </row>
    <row r="230" spans="28:28" x14ac:dyDescent="0.2">
      <c r="AB230" s="3"/>
    </row>
    <row r="231" spans="28:28" x14ac:dyDescent="0.2">
      <c r="AB231" s="3"/>
    </row>
    <row r="232" spans="28:28" x14ac:dyDescent="0.2">
      <c r="AB232" s="3"/>
    </row>
    <row r="233" spans="28:28" x14ac:dyDescent="0.2">
      <c r="AB233" s="3"/>
    </row>
    <row r="234" spans="28:28" x14ac:dyDescent="0.2">
      <c r="AB234" s="3"/>
    </row>
    <row r="235" spans="28:28" x14ac:dyDescent="0.2">
      <c r="AB235" s="3"/>
    </row>
    <row r="236" spans="28:28" x14ac:dyDescent="0.2">
      <c r="AB236" s="3"/>
    </row>
    <row r="237" spans="28:28" x14ac:dyDescent="0.2">
      <c r="AB237" s="3"/>
    </row>
    <row r="238" spans="28:28" x14ac:dyDescent="0.2">
      <c r="AB238" s="3"/>
    </row>
    <row r="239" spans="28:28" x14ac:dyDescent="0.2">
      <c r="AB239" s="3"/>
    </row>
    <row r="240" spans="28:28" x14ac:dyDescent="0.2">
      <c r="AB240" s="3"/>
    </row>
    <row r="241" spans="28:28" x14ac:dyDescent="0.2">
      <c r="AB241" s="3"/>
    </row>
    <row r="242" spans="28:28" x14ac:dyDescent="0.2">
      <c r="AB242" s="3"/>
    </row>
    <row r="243" spans="28:28" x14ac:dyDescent="0.2">
      <c r="AB243" s="3"/>
    </row>
    <row r="244" spans="28:28" x14ac:dyDescent="0.2">
      <c r="AB244" s="3"/>
    </row>
    <row r="245" spans="28:28" x14ac:dyDescent="0.2">
      <c r="AB245" s="3"/>
    </row>
    <row r="246" spans="28:28" x14ac:dyDescent="0.2">
      <c r="AB246" s="3"/>
    </row>
    <row r="247" spans="28:28" x14ac:dyDescent="0.2">
      <c r="AB247" s="3"/>
    </row>
    <row r="248" spans="28:28" x14ac:dyDescent="0.2">
      <c r="AB248" s="3"/>
    </row>
    <row r="249" spans="28:28" x14ac:dyDescent="0.2">
      <c r="AB249" s="3"/>
    </row>
    <row r="250" spans="28:28" x14ac:dyDescent="0.2">
      <c r="AB250" s="3"/>
    </row>
    <row r="251" spans="28:28" x14ac:dyDescent="0.2">
      <c r="AB251" s="3"/>
    </row>
    <row r="252" spans="28:28" x14ac:dyDescent="0.2">
      <c r="AB252" s="3"/>
    </row>
    <row r="253" spans="28:28" x14ac:dyDescent="0.2">
      <c r="AB253" s="3"/>
    </row>
    <row r="254" spans="28:28" x14ac:dyDescent="0.2">
      <c r="AB254" s="3"/>
    </row>
    <row r="255" spans="28:28" x14ac:dyDescent="0.2">
      <c r="AB255" s="3"/>
    </row>
    <row r="256" spans="28:28" x14ac:dyDescent="0.2">
      <c r="AB256" s="3"/>
    </row>
    <row r="257" spans="28:28" x14ac:dyDescent="0.2">
      <c r="AB257" s="3"/>
    </row>
    <row r="258" spans="28:28" x14ac:dyDescent="0.2">
      <c r="AB258" s="3"/>
    </row>
    <row r="259" spans="28:28" x14ac:dyDescent="0.2">
      <c r="AB259" s="3"/>
    </row>
    <row r="260" spans="28:28" x14ac:dyDescent="0.2">
      <c r="AB260" s="3"/>
    </row>
    <row r="261" spans="28:28" x14ac:dyDescent="0.2">
      <c r="AB261" s="3"/>
    </row>
    <row r="262" spans="28:28" x14ac:dyDescent="0.2">
      <c r="AB262" s="3"/>
    </row>
    <row r="263" spans="28:28" x14ac:dyDescent="0.2">
      <c r="AB263" s="3"/>
    </row>
    <row r="264" spans="28:28" x14ac:dyDescent="0.2">
      <c r="AB264" s="3"/>
    </row>
    <row r="265" spans="28:28" x14ac:dyDescent="0.2">
      <c r="AB265" s="3"/>
    </row>
    <row r="266" spans="28:28" x14ac:dyDescent="0.2">
      <c r="AB266" s="3"/>
    </row>
    <row r="267" spans="28:28" x14ac:dyDescent="0.2">
      <c r="AB267" s="3"/>
    </row>
    <row r="268" spans="28:28" x14ac:dyDescent="0.2">
      <c r="AB268" s="3"/>
    </row>
    <row r="269" spans="28:28" x14ac:dyDescent="0.2">
      <c r="AB269" s="3"/>
    </row>
    <row r="270" spans="28:28" x14ac:dyDescent="0.2">
      <c r="AB270" s="3"/>
    </row>
    <row r="271" spans="28:28" x14ac:dyDescent="0.2">
      <c r="AB271" s="3"/>
    </row>
    <row r="272" spans="28:28" x14ac:dyDescent="0.2">
      <c r="AB272" s="3"/>
    </row>
    <row r="273" spans="28:28" x14ac:dyDescent="0.2">
      <c r="AB273" s="3"/>
    </row>
    <row r="274" spans="28:28" x14ac:dyDescent="0.2">
      <c r="AB274" s="3"/>
    </row>
    <row r="275" spans="28:28" x14ac:dyDescent="0.2">
      <c r="AB275" s="3"/>
    </row>
    <row r="276" spans="28:28" x14ac:dyDescent="0.2">
      <c r="AB276" s="3"/>
    </row>
    <row r="277" spans="28:28" x14ac:dyDescent="0.2">
      <c r="AB277" s="3"/>
    </row>
    <row r="278" spans="28:28" x14ac:dyDescent="0.2">
      <c r="AB278" s="3"/>
    </row>
    <row r="279" spans="28:28" x14ac:dyDescent="0.2">
      <c r="AB279" s="3"/>
    </row>
    <row r="280" spans="28:28" x14ac:dyDescent="0.2">
      <c r="AB280" s="3"/>
    </row>
    <row r="281" spans="28:28" x14ac:dyDescent="0.2">
      <c r="AB281" s="3"/>
    </row>
    <row r="282" spans="28:28" x14ac:dyDescent="0.2">
      <c r="AB282" s="3"/>
    </row>
    <row r="283" spans="28:28" x14ac:dyDescent="0.2">
      <c r="AB283" s="3"/>
    </row>
    <row r="284" spans="28:28" x14ac:dyDescent="0.2">
      <c r="AB284" s="3"/>
    </row>
    <row r="285" spans="28:28" x14ac:dyDescent="0.2">
      <c r="AB285" s="3"/>
    </row>
    <row r="286" spans="28:28" x14ac:dyDescent="0.2">
      <c r="AB286" s="3"/>
    </row>
    <row r="287" spans="28:28" x14ac:dyDescent="0.2">
      <c r="AB287" s="3"/>
    </row>
    <row r="288" spans="28:28" x14ac:dyDescent="0.2">
      <c r="AB288" s="3"/>
    </row>
    <row r="289" spans="28:28" x14ac:dyDescent="0.2">
      <c r="AB289" s="3"/>
    </row>
    <row r="290" spans="28:28" x14ac:dyDescent="0.2">
      <c r="AB290" s="3"/>
    </row>
    <row r="291" spans="28:28" x14ac:dyDescent="0.2">
      <c r="AB291" s="3"/>
    </row>
    <row r="292" spans="28:28" x14ac:dyDescent="0.2">
      <c r="AB292" s="3"/>
    </row>
    <row r="293" spans="28:28" x14ac:dyDescent="0.2">
      <c r="AB293" s="3"/>
    </row>
    <row r="294" spans="28:28" x14ac:dyDescent="0.2">
      <c r="AB294" s="3"/>
    </row>
    <row r="295" spans="28:28" x14ac:dyDescent="0.2">
      <c r="AB295" s="3"/>
    </row>
    <row r="296" spans="28:28" x14ac:dyDescent="0.2">
      <c r="AB296" s="3"/>
    </row>
    <row r="297" spans="28:28" x14ac:dyDescent="0.2">
      <c r="AB297" s="3"/>
    </row>
    <row r="298" spans="28:28" x14ac:dyDescent="0.2">
      <c r="AB298" s="3"/>
    </row>
    <row r="299" spans="28:28" x14ac:dyDescent="0.2">
      <c r="AB299" s="3"/>
    </row>
    <row r="300" spans="28:28" x14ac:dyDescent="0.2">
      <c r="AB300" s="3"/>
    </row>
    <row r="301" spans="28:28" x14ac:dyDescent="0.2">
      <c r="AB301" s="3"/>
    </row>
    <row r="302" spans="28:28" x14ac:dyDescent="0.2">
      <c r="AB302" s="3"/>
    </row>
    <row r="303" spans="28:28" x14ac:dyDescent="0.2">
      <c r="AB303" s="3"/>
    </row>
    <row r="304" spans="28:28" x14ac:dyDescent="0.2">
      <c r="AB304" s="3"/>
    </row>
    <row r="305" spans="28:28" x14ac:dyDescent="0.2">
      <c r="AB305" s="3"/>
    </row>
    <row r="306" spans="28:28" x14ac:dyDescent="0.2">
      <c r="AB306" s="3"/>
    </row>
    <row r="307" spans="28:28" x14ac:dyDescent="0.2">
      <c r="AB307" s="3"/>
    </row>
    <row r="308" spans="28:28" x14ac:dyDescent="0.2">
      <c r="AB308" s="3"/>
    </row>
    <row r="309" spans="28:28" x14ac:dyDescent="0.2">
      <c r="AB309" s="3"/>
    </row>
    <row r="310" spans="28:28" x14ac:dyDescent="0.2">
      <c r="AB310" s="3"/>
    </row>
    <row r="311" spans="28:28" x14ac:dyDescent="0.2">
      <c r="AB311" s="3"/>
    </row>
    <row r="312" spans="28:28" x14ac:dyDescent="0.2">
      <c r="AB312" s="3"/>
    </row>
    <row r="313" spans="28:28" x14ac:dyDescent="0.2">
      <c r="AB313" s="3"/>
    </row>
    <row r="314" spans="28:28" x14ac:dyDescent="0.2">
      <c r="AB314" s="3"/>
    </row>
    <row r="315" spans="28:28" x14ac:dyDescent="0.2">
      <c r="AB315" s="3"/>
    </row>
    <row r="316" spans="28:28" x14ac:dyDescent="0.2">
      <c r="AB316" s="3"/>
    </row>
    <row r="317" spans="28:28" x14ac:dyDescent="0.2">
      <c r="AB317" s="3"/>
    </row>
    <row r="318" spans="28:28" x14ac:dyDescent="0.2">
      <c r="AB318" s="3"/>
    </row>
    <row r="319" spans="28:28" x14ac:dyDescent="0.2">
      <c r="AB319" s="3"/>
    </row>
    <row r="320" spans="28:28" x14ac:dyDescent="0.2">
      <c r="AB320" s="3"/>
    </row>
    <row r="321" spans="28:28" x14ac:dyDescent="0.2">
      <c r="AB321" s="3"/>
    </row>
    <row r="322" spans="28:28" x14ac:dyDescent="0.2">
      <c r="AB322" s="3"/>
    </row>
    <row r="323" spans="28:28" x14ac:dyDescent="0.2">
      <c r="AB323" s="3"/>
    </row>
    <row r="324" spans="28:28" x14ac:dyDescent="0.2">
      <c r="AB324" s="3"/>
    </row>
    <row r="325" spans="28:28" x14ac:dyDescent="0.2">
      <c r="AB325" s="3"/>
    </row>
    <row r="326" spans="28:28" x14ac:dyDescent="0.2">
      <c r="AB326" s="3"/>
    </row>
    <row r="327" spans="28:28" x14ac:dyDescent="0.2">
      <c r="AB327" s="3"/>
    </row>
    <row r="328" spans="28:28" x14ac:dyDescent="0.2">
      <c r="AB328" s="3"/>
    </row>
    <row r="329" spans="28:28" x14ac:dyDescent="0.2">
      <c r="AB329" s="3"/>
    </row>
    <row r="330" spans="28:28" x14ac:dyDescent="0.2">
      <c r="AB330" s="3"/>
    </row>
    <row r="331" spans="28:28" x14ac:dyDescent="0.2">
      <c r="AB331" s="3"/>
    </row>
    <row r="332" spans="28:28" x14ac:dyDescent="0.2">
      <c r="AB332" s="3"/>
    </row>
    <row r="333" spans="28:28" x14ac:dyDescent="0.2">
      <c r="AB333" s="3"/>
    </row>
    <row r="334" spans="28:28" x14ac:dyDescent="0.2">
      <c r="AB334" s="3"/>
    </row>
    <row r="335" spans="28:28" x14ac:dyDescent="0.2">
      <c r="AB335" s="3"/>
    </row>
    <row r="336" spans="28:28" x14ac:dyDescent="0.2">
      <c r="AB336" s="3"/>
    </row>
    <row r="337" spans="28:28" x14ac:dyDescent="0.2">
      <c r="AB337" s="3"/>
    </row>
    <row r="338" spans="28:28" x14ac:dyDescent="0.2">
      <c r="AB338" s="3"/>
    </row>
    <row r="339" spans="28:28" x14ac:dyDescent="0.2">
      <c r="AB339" s="3"/>
    </row>
    <row r="340" spans="28:28" x14ac:dyDescent="0.2">
      <c r="AB340" s="3"/>
    </row>
    <row r="341" spans="28:28" x14ac:dyDescent="0.2">
      <c r="AB341" s="3"/>
    </row>
    <row r="342" spans="28:28" x14ac:dyDescent="0.2">
      <c r="AB342" s="3"/>
    </row>
    <row r="343" spans="28:28" x14ac:dyDescent="0.2">
      <c r="AB343" s="3"/>
    </row>
    <row r="344" spans="28:28" x14ac:dyDescent="0.2">
      <c r="AB344" s="3"/>
    </row>
    <row r="345" spans="28:28" x14ac:dyDescent="0.2">
      <c r="AB345" s="3"/>
    </row>
    <row r="346" spans="28:28" x14ac:dyDescent="0.2">
      <c r="AB346" s="3"/>
    </row>
    <row r="347" spans="28:28" x14ac:dyDescent="0.2">
      <c r="AB347" s="3"/>
    </row>
    <row r="348" spans="28:28" x14ac:dyDescent="0.2">
      <c r="AB348" s="3"/>
    </row>
    <row r="349" spans="28:28" x14ac:dyDescent="0.2">
      <c r="AB349" s="3"/>
    </row>
    <row r="350" spans="28:28" x14ac:dyDescent="0.2">
      <c r="AB350" s="3"/>
    </row>
    <row r="351" spans="28:28" x14ac:dyDescent="0.2">
      <c r="AB351" s="3"/>
    </row>
    <row r="352" spans="28:28" x14ac:dyDescent="0.2">
      <c r="AB352" s="3"/>
    </row>
    <row r="353" spans="28:28" x14ac:dyDescent="0.2">
      <c r="AB353" s="3"/>
    </row>
    <row r="354" spans="28:28" x14ac:dyDescent="0.2">
      <c r="AB354" s="3"/>
    </row>
  </sheetData>
  <mergeCells count="1">
    <mergeCell ref="AF3:AG3"/>
  </mergeCells>
  <pageMargins left="0.70866141732283472" right="0.59055118110236227" top="0.78740157480314965" bottom="0.43307086614173229" header="0.27559055118110237" footer="0.15748031496062992"/>
  <pageSetup paperSize="8" scale="17" fitToWidth="0" orientation="landscape" r:id="rId1"/>
  <headerFooter>
    <oddHeader>&amp;L&amp;G&amp;C&amp;"-,Fet"&amp;12Brf Neutronen&amp;"-,Normal"&amp;2
&amp;12Underhållsplan</oddHeader>
    <oddFooter>&amp;CSida &amp;P av &amp;N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Plan</vt:lpstr>
      <vt:lpstr>Plan!Utskriftsrubriker</vt:lpstr>
    </vt:vector>
  </TitlesOfParts>
  <Company>Storholmen Förvaltning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Bladin</dc:creator>
  <cp:lastModifiedBy>Fredrik Axelsson</cp:lastModifiedBy>
  <cp:lastPrinted>2015-11-12T11:01:16Z</cp:lastPrinted>
  <dcterms:created xsi:type="dcterms:W3CDTF">2013-02-26T08:23:32Z</dcterms:created>
  <dcterms:modified xsi:type="dcterms:W3CDTF">2020-03-16T13:49:14Z</dcterms:modified>
</cp:coreProperties>
</file>